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475787FD-D36D-47DA-9013-157AA0873403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2.1.1 &amp; 2.1.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9" i="13" l="1"/>
  <c r="M79" i="13"/>
  <c r="N79" i="13"/>
  <c r="O79" i="13"/>
  <c r="P79" i="13"/>
  <c r="K79" i="13"/>
  <c r="P97" i="13"/>
  <c r="O97" i="13"/>
  <c r="N97" i="13"/>
  <c r="M97" i="13"/>
  <c r="L97" i="13"/>
  <c r="K97" i="13"/>
  <c r="D97" i="13"/>
  <c r="C97" i="13"/>
  <c r="G97" i="13" s="1"/>
  <c r="J96" i="13"/>
  <c r="I96" i="13"/>
  <c r="G96" i="13"/>
  <c r="F96" i="13"/>
  <c r="E96" i="13"/>
  <c r="J95" i="13"/>
  <c r="I95" i="13"/>
  <c r="G95" i="13"/>
  <c r="F95" i="13"/>
  <c r="E95" i="13"/>
  <c r="J94" i="13"/>
  <c r="I94" i="13"/>
  <c r="G94" i="13"/>
  <c r="F94" i="13"/>
  <c r="E94" i="13"/>
  <c r="J93" i="13"/>
  <c r="I93" i="13"/>
  <c r="G93" i="13"/>
  <c r="F93" i="13"/>
  <c r="E93" i="13"/>
  <c r="J92" i="13"/>
  <c r="I92" i="13"/>
  <c r="G92" i="13"/>
  <c r="F92" i="13"/>
  <c r="E92" i="13"/>
  <c r="J91" i="13"/>
  <c r="I91" i="13"/>
  <c r="G91" i="13"/>
  <c r="F91" i="13"/>
  <c r="E91" i="13"/>
  <c r="J90" i="13"/>
  <c r="I90" i="13"/>
  <c r="G90" i="13"/>
  <c r="F90" i="13"/>
  <c r="E90" i="13"/>
  <c r="J89" i="13"/>
  <c r="I89" i="13"/>
  <c r="G89" i="13"/>
  <c r="F89" i="13"/>
  <c r="E89" i="13"/>
  <c r="J88" i="13"/>
  <c r="I88" i="13"/>
  <c r="G88" i="13"/>
  <c r="F88" i="13"/>
  <c r="E88" i="13"/>
  <c r="J87" i="13"/>
  <c r="I87" i="13"/>
  <c r="G87" i="13"/>
  <c r="F87" i="13"/>
  <c r="E87" i="13"/>
  <c r="J86" i="13"/>
  <c r="I86" i="13"/>
  <c r="G86" i="13"/>
  <c r="F86" i="13"/>
  <c r="E86" i="13"/>
  <c r="J85" i="13"/>
  <c r="I85" i="13"/>
  <c r="G85" i="13"/>
  <c r="F85" i="13"/>
  <c r="E85" i="13"/>
  <c r="J84" i="13"/>
  <c r="I84" i="13"/>
  <c r="G84" i="13"/>
  <c r="F84" i="13"/>
  <c r="E84" i="13"/>
  <c r="J83" i="13"/>
  <c r="I83" i="13"/>
  <c r="G83" i="13"/>
  <c r="F83" i="13"/>
  <c r="E83" i="13"/>
  <c r="D79" i="13"/>
  <c r="C79" i="13"/>
  <c r="F79" i="13" s="1"/>
  <c r="J78" i="13"/>
  <c r="I78" i="13"/>
  <c r="G78" i="13"/>
  <c r="F78" i="13"/>
  <c r="E78" i="13"/>
  <c r="J77" i="13"/>
  <c r="I77" i="13"/>
  <c r="G77" i="13"/>
  <c r="F77" i="13"/>
  <c r="E77" i="13"/>
  <c r="J76" i="13"/>
  <c r="I76" i="13"/>
  <c r="G76" i="13"/>
  <c r="F76" i="13"/>
  <c r="E76" i="13"/>
  <c r="J75" i="13"/>
  <c r="I75" i="13"/>
  <c r="G75" i="13"/>
  <c r="F75" i="13"/>
  <c r="E75" i="13"/>
  <c r="J74" i="13"/>
  <c r="I74" i="13"/>
  <c r="G74" i="13"/>
  <c r="F74" i="13"/>
  <c r="E74" i="13"/>
  <c r="J73" i="13"/>
  <c r="I73" i="13"/>
  <c r="G73" i="13"/>
  <c r="F73" i="13"/>
  <c r="E73" i="13"/>
  <c r="J72" i="13"/>
  <c r="I72" i="13"/>
  <c r="G72" i="13"/>
  <c r="F72" i="13"/>
  <c r="E72" i="13"/>
  <c r="J71" i="13"/>
  <c r="I71" i="13"/>
  <c r="G71" i="13"/>
  <c r="F71" i="13"/>
  <c r="E71" i="13"/>
  <c r="J70" i="13"/>
  <c r="I70" i="13"/>
  <c r="G70" i="13"/>
  <c r="F70" i="13"/>
  <c r="E70" i="13"/>
  <c r="J69" i="13"/>
  <c r="I69" i="13"/>
  <c r="G69" i="13"/>
  <c r="F69" i="13"/>
  <c r="E69" i="13"/>
  <c r="J68" i="13"/>
  <c r="I68" i="13"/>
  <c r="G68" i="13"/>
  <c r="F68" i="13"/>
  <c r="E68" i="13"/>
  <c r="J67" i="13"/>
  <c r="I67" i="13"/>
  <c r="G67" i="13"/>
  <c r="F67" i="13"/>
  <c r="E67" i="13"/>
  <c r="J66" i="13"/>
  <c r="I66" i="13"/>
  <c r="G66" i="13"/>
  <c r="F66" i="13"/>
  <c r="E66" i="13"/>
  <c r="J65" i="13"/>
  <c r="I65" i="13"/>
  <c r="G65" i="13"/>
  <c r="F65" i="13"/>
  <c r="E65" i="13"/>
  <c r="P61" i="13"/>
  <c r="O61" i="13"/>
  <c r="N61" i="13"/>
  <c r="M61" i="13"/>
  <c r="L61" i="13"/>
  <c r="K61" i="13"/>
  <c r="D61" i="13"/>
  <c r="C61" i="13"/>
  <c r="G61" i="13" s="1"/>
  <c r="J60" i="13"/>
  <c r="I60" i="13"/>
  <c r="G60" i="13"/>
  <c r="F60" i="13"/>
  <c r="E60" i="13"/>
  <c r="J59" i="13"/>
  <c r="I59" i="13"/>
  <c r="G59" i="13"/>
  <c r="F59" i="13"/>
  <c r="E59" i="13"/>
  <c r="J58" i="13"/>
  <c r="I58" i="13"/>
  <c r="G58" i="13"/>
  <c r="F58" i="13"/>
  <c r="E58" i="13"/>
  <c r="J57" i="13"/>
  <c r="I57" i="13"/>
  <c r="G57" i="13"/>
  <c r="F57" i="13"/>
  <c r="E57" i="13"/>
  <c r="J56" i="13"/>
  <c r="I56" i="13"/>
  <c r="G56" i="13"/>
  <c r="F56" i="13"/>
  <c r="E56" i="13"/>
  <c r="J55" i="13"/>
  <c r="I55" i="13"/>
  <c r="G55" i="13"/>
  <c r="F55" i="13"/>
  <c r="E55" i="13"/>
  <c r="J54" i="13"/>
  <c r="I54" i="13"/>
  <c r="G54" i="13"/>
  <c r="F54" i="13"/>
  <c r="E54" i="13"/>
  <c r="J53" i="13"/>
  <c r="I53" i="13"/>
  <c r="G53" i="13"/>
  <c r="F53" i="13"/>
  <c r="E53" i="13"/>
  <c r="J52" i="13"/>
  <c r="I52" i="13"/>
  <c r="G52" i="13"/>
  <c r="F52" i="13"/>
  <c r="E52" i="13"/>
  <c r="J51" i="13"/>
  <c r="I51" i="13"/>
  <c r="G51" i="13"/>
  <c r="F51" i="13"/>
  <c r="E51" i="13"/>
  <c r="J50" i="13"/>
  <c r="I50" i="13"/>
  <c r="G50" i="13"/>
  <c r="F50" i="13"/>
  <c r="E50" i="13"/>
  <c r="J49" i="13"/>
  <c r="I49" i="13"/>
  <c r="G49" i="13"/>
  <c r="F49" i="13"/>
  <c r="E49" i="13"/>
  <c r="J48" i="13"/>
  <c r="I48" i="13"/>
  <c r="G48" i="13"/>
  <c r="F48" i="13"/>
  <c r="E48" i="13"/>
  <c r="J47" i="13"/>
  <c r="I47" i="13"/>
  <c r="G47" i="13"/>
  <c r="F47" i="13"/>
  <c r="E47" i="13"/>
  <c r="P43" i="13"/>
  <c r="O43" i="13"/>
  <c r="N43" i="13"/>
  <c r="M43" i="13"/>
  <c r="L43" i="13"/>
  <c r="K43" i="13"/>
  <c r="D43" i="13"/>
  <c r="C43" i="13"/>
  <c r="I43" i="13" s="1"/>
  <c r="J42" i="13"/>
  <c r="I42" i="13"/>
  <c r="G42" i="13"/>
  <c r="F42" i="13"/>
  <c r="E42" i="13"/>
  <c r="J41" i="13"/>
  <c r="I41" i="13"/>
  <c r="G41" i="13"/>
  <c r="F41" i="13"/>
  <c r="E41" i="13"/>
  <c r="J40" i="13"/>
  <c r="I40" i="13"/>
  <c r="G40" i="13"/>
  <c r="F40" i="13"/>
  <c r="E40" i="13"/>
  <c r="J39" i="13"/>
  <c r="I39" i="13"/>
  <c r="G39" i="13"/>
  <c r="F39" i="13"/>
  <c r="E39" i="13"/>
  <c r="J38" i="13"/>
  <c r="I38" i="13"/>
  <c r="G38" i="13"/>
  <c r="F38" i="13"/>
  <c r="E38" i="13"/>
  <c r="J37" i="13"/>
  <c r="I37" i="13"/>
  <c r="G37" i="13"/>
  <c r="F37" i="13"/>
  <c r="E37" i="13"/>
  <c r="J36" i="13"/>
  <c r="I36" i="13"/>
  <c r="G36" i="13"/>
  <c r="F36" i="13"/>
  <c r="E36" i="13"/>
  <c r="J35" i="13"/>
  <c r="I35" i="13"/>
  <c r="G35" i="13"/>
  <c r="F35" i="13"/>
  <c r="E35" i="13"/>
  <c r="J34" i="13"/>
  <c r="I34" i="13"/>
  <c r="G34" i="13"/>
  <c r="F34" i="13"/>
  <c r="E34" i="13"/>
  <c r="J33" i="13"/>
  <c r="I33" i="13"/>
  <c r="G33" i="13"/>
  <c r="F33" i="13"/>
  <c r="E33" i="13"/>
  <c r="J32" i="13"/>
  <c r="I32" i="13"/>
  <c r="G32" i="13"/>
  <c r="F32" i="13"/>
  <c r="E32" i="13"/>
  <c r="J31" i="13"/>
  <c r="I31" i="13"/>
  <c r="G31" i="13"/>
  <c r="F31" i="13"/>
  <c r="E31" i="13"/>
  <c r="J30" i="13"/>
  <c r="I30" i="13"/>
  <c r="G30" i="13"/>
  <c r="F30" i="13"/>
  <c r="E30" i="13"/>
  <c r="J29" i="13"/>
  <c r="I29" i="13"/>
  <c r="G29" i="13"/>
  <c r="F29" i="13"/>
  <c r="E29" i="13"/>
  <c r="J28" i="13"/>
  <c r="I28" i="13"/>
  <c r="G28" i="13"/>
  <c r="F28" i="13"/>
  <c r="E28" i="13"/>
  <c r="J27" i="13"/>
  <c r="I27" i="13"/>
  <c r="G27" i="13"/>
  <c r="F27" i="13"/>
  <c r="E27" i="13"/>
  <c r="P23" i="13"/>
  <c r="O23" i="13"/>
  <c r="M23" i="13"/>
  <c r="L23" i="13"/>
  <c r="K23" i="13"/>
  <c r="D23" i="13"/>
  <c r="C23" i="13"/>
  <c r="I23" i="13" s="1"/>
  <c r="J22" i="13"/>
  <c r="I22" i="13"/>
  <c r="G22" i="13"/>
  <c r="F22" i="13"/>
  <c r="E22" i="13"/>
  <c r="J21" i="13"/>
  <c r="I21" i="13"/>
  <c r="G21" i="13"/>
  <c r="F21" i="13"/>
  <c r="E21" i="13"/>
  <c r="J20" i="13"/>
  <c r="I20" i="13"/>
  <c r="G20" i="13"/>
  <c r="F20" i="13"/>
  <c r="E20" i="13"/>
  <c r="J19" i="13"/>
  <c r="I19" i="13"/>
  <c r="G19" i="13"/>
  <c r="F19" i="13"/>
  <c r="E19" i="13"/>
  <c r="J18" i="13"/>
  <c r="I18" i="13"/>
  <c r="G18" i="13"/>
  <c r="F18" i="13"/>
  <c r="E18" i="13"/>
  <c r="J17" i="13"/>
  <c r="I17" i="13"/>
  <c r="G17" i="13"/>
  <c r="F17" i="13"/>
  <c r="E17" i="13"/>
  <c r="J16" i="13"/>
  <c r="I16" i="13"/>
  <c r="G16" i="13"/>
  <c r="F16" i="13"/>
  <c r="E16" i="13"/>
  <c r="J15" i="13"/>
  <c r="I15" i="13"/>
  <c r="G15" i="13"/>
  <c r="F15" i="13"/>
  <c r="E15" i="13"/>
  <c r="J14" i="13"/>
  <c r="I14" i="13"/>
  <c r="G14" i="13"/>
  <c r="F14" i="13"/>
  <c r="E14" i="13"/>
  <c r="J13" i="13"/>
  <c r="I13" i="13"/>
  <c r="G13" i="13"/>
  <c r="F13" i="13"/>
  <c r="E13" i="13"/>
  <c r="J12" i="13"/>
  <c r="I12" i="13"/>
  <c r="G12" i="13"/>
  <c r="F12" i="13"/>
  <c r="E12" i="13"/>
  <c r="J11" i="13"/>
  <c r="I11" i="13"/>
  <c r="G11" i="13"/>
  <c r="F11" i="13"/>
  <c r="E11" i="13"/>
  <c r="J10" i="13"/>
  <c r="I10" i="13"/>
  <c r="G10" i="13"/>
  <c r="F10" i="13"/>
  <c r="E10" i="13"/>
  <c r="J9" i="13"/>
  <c r="I9" i="13"/>
  <c r="G9" i="13"/>
  <c r="F9" i="13"/>
  <c r="E9" i="13"/>
  <c r="J8" i="13"/>
  <c r="I8" i="13"/>
  <c r="G8" i="13"/>
  <c r="F8" i="13"/>
  <c r="E8" i="13"/>
  <c r="J7" i="13"/>
  <c r="I7" i="13"/>
  <c r="G7" i="13"/>
  <c r="F7" i="13"/>
  <c r="E7" i="13"/>
  <c r="I97" i="13" l="1"/>
  <c r="E23" i="13"/>
  <c r="J23" i="13"/>
  <c r="E43" i="13"/>
  <c r="E61" i="13"/>
  <c r="J43" i="13"/>
  <c r="F61" i="13"/>
  <c r="I61" i="13"/>
  <c r="F97" i="13"/>
  <c r="J61" i="13"/>
  <c r="F23" i="13"/>
  <c r="F43" i="13"/>
  <c r="I79" i="13"/>
  <c r="E97" i="13"/>
  <c r="J97" i="13"/>
  <c r="G79" i="13"/>
  <c r="G23" i="13"/>
  <c r="G43" i="13"/>
  <c r="E79" i="13"/>
  <c r="J79" i="13"/>
</calcChain>
</file>

<file path=xl/sharedStrings.xml><?xml version="1.0" encoding="utf-8"?>
<sst xmlns="http://schemas.openxmlformats.org/spreadsheetml/2006/main" count="176" uniqueCount="41">
  <si>
    <t>Number of students admitted from the reserved category</t>
  </si>
  <si>
    <t>SC</t>
  </si>
  <si>
    <t>ST</t>
  </si>
  <si>
    <t>OBC</t>
  </si>
  <si>
    <t>Gen</t>
  </si>
  <si>
    <t>Others</t>
  </si>
  <si>
    <t>Number of  seats earmarked for reserved category as per GOI or State Government rule</t>
  </si>
  <si>
    <t>Programme Code</t>
  </si>
  <si>
    <t>Programme name</t>
  </si>
  <si>
    <t>Number of Students admitted</t>
  </si>
  <si>
    <t>Number of seats sanctioned</t>
  </si>
  <si>
    <t>Divyangjan</t>
  </si>
  <si>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</si>
  <si>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</si>
  <si>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Year - 2017-2018</t>
  </si>
  <si>
    <t>Year - 2018-2019</t>
  </si>
  <si>
    <t>Year - 2019-2020</t>
  </si>
  <si>
    <t>Year - 2020-2021</t>
  </si>
  <si>
    <t>Year - 2021-2022</t>
  </si>
  <si>
    <t>Total (2018-2019)</t>
  </si>
  <si>
    <t>Total (2017-2018)</t>
  </si>
  <si>
    <t>Total (2019-2020)</t>
  </si>
  <si>
    <t>Total (2020-2021)</t>
  </si>
  <si>
    <t>Total (2021-2022)</t>
  </si>
  <si>
    <t xml:space="preserve">B.A.I </t>
  </si>
  <si>
    <t>B.Com. I</t>
  </si>
  <si>
    <t>B.B.A. I</t>
  </si>
  <si>
    <t>B.Sc. I</t>
  </si>
  <si>
    <t>B.Sc. (Comp. Sci.) I</t>
  </si>
  <si>
    <t>M.Com. I</t>
  </si>
  <si>
    <t>M.A. I (Marathi)</t>
  </si>
  <si>
    <t>M.A. I (Hindi)</t>
  </si>
  <si>
    <t>M.A. I (English)</t>
  </si>
  <si>
    <t>M.A. I (Economics)</t>
  </si>
  <si>
    <t>M.A. I (Geography)</t>
  </si>
  <si>
    <t>M.Sc. I (Org. Chem.)</t>
  </si>
  <si>
    <t>M.Sc. I (Ana. Chem.)</t>
  </si>
  <si>
    <t>M.Sc. I (Physics)</t>
  </si>
  <si>
    <t>M.Sc. I (Mathematics)</t>
  </si>
  <si>
    <t>M.Sc. I (Botany)</t>
  </si>
  <si>
    <t xml:space="preserve">B.A.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</si>
</sst>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1" fillId="0" borderId="0" xfId="0" applyNumberFormat="1" applyFont="1"/>
    <xf numFmtId="1" fontId="1" fillId="0" borderId="2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vertical="top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FE7D2-3026-4FFC-9BD5-1EAB01D5937B}">
  <sheetPr>
    <pageSetUpPr fitToPage="1"/>
  </sheetPr>
  <dimension ref="A1:P97"/>
  <sheetViews>
    <sheetView tabSelected="1" topLeftCell="A58" workbookViewId="0">
      <selection activeCell="R65" sqref="R65"/>
    </sheetView>
  </sheetViews>
  <sheetFormatPr defaultColWidth="30.140625" defaultRowHeight="15.75" x14ac:dyDescent="0.25"/>
  <cols>
    <col min="1" max="1" width="23" style="1" customWidth="1"/>
    <col min="2" max="2" width="13.7109375" style="1" customWidth="1"/>
    <col min="3" max="3" width="14.5703125" style="1" customWidth="1"/>
    <col min="4" max="4" width="12.5703125" style="1" customWidth="1"/>
    <col min="5" max="5" width="6.5703125" style="1" customWidth="1"/>
    <col min="6" max="6" width="5" style="1" customWidth="1"/>
    <col min="7" max="7" width="6" style="1" customWidth="1"/>
    <col min="8" max="8" width="11.85546875" style="1" customWidth="1"/>
    <col min="9" max="9" width="5.7109375" style="1" customWidth="1"/>
    <col min="10" max="10" width="7.7109375" style="1" customWidth="1"/>
    <col min="11" max="11" width="4.28515625" style="1" customWidth="1"/>
    <col min="12" max="12" width="4.42578125" style="1" bestFit="1" customWidth="1"/>
    <col min="13" max="13" width="5.42578125" style="1" customWidth="1"/>
    <col min="14" max="14" width="11.85546875" style="1" bestFit="1" customWidth="1"/>
    <col min="15" max="15" width="6.140625" style="1" customWidth="1"/>
    <col min="16" max="16" width="8.85546875" style="1" customWidth="1"/>
    <col min="17" max="16384" width="30.140625" style="1"/>
  </cols>
  <sheetData>
    <row r="1" spans="1:16" x14ac:dyDescent="0.25">
      <c r="A1" s="3" t="s">
        <v>12</v>
      </c>
    </row>
    <row r="2" spans="1:16" ht="33" customHeight="1" x14ac:dyDescent="0.25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1:16" x14ac:dyDescent="0.25">
      <c r="A4" s="24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48" customHeight="1" x14ac:dyDescent="0.25">
      <c r="A5" s="17" t="s">
        <v>8</v>
      </c>
      <c r="B5" s="19" t="s">
        <v>7</v>
      </c>
      <c r="C5" s="19" t="s">
        <v>10</v>
      </c>
      <c r="D5" s="19" t="s">
        <v>9</v>
      </c>
      <c r="E5" s="21" t="s">
        <v>6</v>
      </c>
      <c r="F5" s="22"/>
      <c r="G5" s="22"/>
      <c r="H5" s="22"/>
      <c r="I5" s="22"/>
      <c r="J5" s="23"/>
      <c r="K5" s="21" t="s">
        <v>0</v>
      </c>
      <c r="L5" s="22"/>
      <c r="M5" s="22"/>
      <c r="N5" s="22"/>
      <c r="O5" s="22"/>
      <c r="P5" s="23"/>
    </row>
    <row r="6" spans="1:16" x14ac:dyDescent="0.25">
      <c r="A6" s="18"/>
      <c r="B6" s="20"/>
      <c r="C6" s="20"/>
      <c r="D6" s="20"/>
      <c r="E6" s="4" t="s">
        <v>1</v>
      </c>
      <c r="F6" s="5" t="s">
        <v>2</v>
      </c>
      <c r="G6" s="5" t="s">
        <v>3</v>
      </c>
      <c r="H6" s="5" t="s">
        <v>11</v>
      </c>
      <c r="I6" s="5" t="s">
        <v>4</v>
      </c>
      <c r="J6" s="5" t="s">
        <v>5</v>
      </c>
      <c r="K6" s="5" t="s">
        <v>1</v>
      </c>
      <c r="L6" s="5" t="s">
        <v>2</v>
      </c>
      <c r="M6" s="5" t="s">
        <v>3</v>
      </c>
      <c r="N6" s="5" t="s">
        <v>11</v>
      </c>
      <c r="O6" s="5" t="s">
        <v>4</v>
      </c>
      <c r="P6" s="5" t="s">
        <v>5</v>
      </c>
    </row>
    <row r="7" spans="1:16" x14ac:dyDescent="0.25">
      <c r="A7" s="6" t="s">
        <v>40</v>
      </c>
      <c r="B7" s="6">
        <v>5201</v>
      </c>
      <c r="C7" s="7">
        <v>360</v>
      </c>
      <c r="D7" s="7">
        <v>282</v>
      </c>
      <c r="E7" s="7">
        <f>C7/100*13</f>
        <v>46.800000000000004</v>
      </c>
      <c r="F7" s="7">
        <f>C7/100*7</f>
        <v>25.2</v>
      </c>
      <c r="G7" s="7">
        <f>C7/100*19</f>
        <v>68.400000000000006</v>
      </c>
      <c r="H7" s="7">
        <v>0</v>
      </c>
      <c r="I7" s="7">
        <f>C7/100*48</f>
        <v>172.8</v>
      </c>
      <c r="J7" s="7">
        <f>C7/100*13</f>
        <v>46.800000000000004</v>
      </c>
      <c r="K7" s="7">
        <v>47</v>
      </c>
      <c r="L7" s="7">
        <v>22</v>
      </c>
      <c r="M7" s="7">
        <v>68.400000000000006</v>
      </c>
      <c r="N7" s="7">
        <v>0</v>
      </c>
      <c r="O7" s="7">
        <v>98</v>
      </c>
      <c r="P7" s="7">
        <v>47</v>
      </c>
    </row>
    <row r="8" spans="1:16" x14ac:dyDescent="0.25">
      <c r="A8" s="6" t="s">
        <v>25</v>
      </c>
      <c r="B8" s="6">
        <v>5258</v>
      </c>
      <c r="C8" s="7">
        <v>360</v>
      </c>
      <c r="D8" s="7">
        <v>350</v>
      </c>
      <c r="E8" s="7">
        <f t="shared" ref="E8:E23" si="0">C8/100*13</f>
        <v>46.800000000000004</v>
      </c>
      <c r="F8" s="7">
        <f t="shared" ref="F8:F23" si="1">C8/100*7</f>
        <v>25.2</v>
      </c>
      <c r="G8" s="7">
        <f t="shared" ref="G8:G23" si="2">C8/100*19</f>
        <v>68.400000000000006</v>
      </c>
      <c r="H8" s="7">
        <v>0</v>
      </c>
      <c r="I8" s="7">
        <f t="shared" ref="I8:I23" si="3">C8/100*48</f>
        <v>172.8</v>
      </c>
      <c r="J8" s="7">
        <f t="shared" ref="J8:J23" si="4">C8/100*13</f>
        <v>46.800000000000004</v>
      </c>
      <c r="K8" s="7">
        <v>47</v>
      </c>
      <c r="L8" s="7">
        <v>13</v>
      </c>
      <c r="M8" s="7">
        <v>68.400000000000006</v>
      </c>
      <c r="N8" s="7">
        <v>0</v>
      </c>
      <c r="O8" s="7">
        <v>175</v>
      </c>
      <c r="P8" s="7">
        <v>47</v>
      </c>
    </row>
    <row r="9" spans="1:16" x14ac:dyDescent="0.25">
      <c r="A9" s="6" t="s">
        <v>26</v>
      </c>
      <c r="B9" s="6">
        <v>5262</v>
      </c>
      <c r="C9" s="7">
        <v>80</v>
      </c>
      <c r="D9" s="7">
        <v>35</v>
      </c>
      <c r="E9" s="7">
        <f t="shared" si="0"/>
        <v>10.4</v>
      </c>
      <c r="F9" s="7">
        <f t="shared" si="1"/>
        <v>5.6000000000000005</v>
      </c>
      <c r="G9" s="7">
        <f t="shared" si="2"/>
        <v>15.200000000000001</v>
      </c>
      <c r="H9" s="7">
        <v>0</v>
      </c>
      <c r="I9" s="7">
        <f t="shared" si="3"/>
        <v>38.400000000000006</v>
      </c>
      <c r="J9" s="7">
        <f t="shared" si="4"/>
        <v>10.4</v>
      </c>
      <c r="K9" s="7">
        <v>9</v>
      </c>
      <c r="L9" s="7">
        <v>2</v>
      </c>
      <c r="M9" s="7">
        <v>12</v>
      </c>
      <c r="N9" s="7">
        <v>0</v>
      </c>
      <c r="O9" s="7">
        <v>12</v>
      </c>
      <c r="P9" s="7">
        <v>0</v>
      </c>
    </row>
    <row r="10" spans="1:16" x14ac:dyDescent="0.25">
      <c r="A10" s="6" t="s">
        <v>27</v>
      </c>
      <c r="B10" s="6">
        <v>5215</v>
      </c>
      <c r="C10" s="7">
        <v>240</v>
      </c>
      <c r="D10" s="7">
        <v>156</v>
      </c>
      <c r="E10" s="7">
        <f t="shared" si="0"/>
        <v>31.2</v>
      </c>
      <c r="F10" s="7">
        <f t="shared" si="1"/>
        <v>16.8</v>
      </c>
      <c r="G10" s="7">
        <f t="shared" si="2"/>
        <v>45.6</v>
      </c>
      <c r="H10" s="7">
        <v>0</v>
      </c>
      <c r="I10" s="7">
        <f t="shared" si="3"/>
        <v>115.19999999999999</v>
      </c>
      <c r="J10" s="7">
        <f t="shared" si="4"/>
        <v>31.2</v>
      </c>
      <c r="K10" s="7">
        <v>18</v>
      </c>
      <c r="L10" s="7">
        <v>2</v>
      </c>
      <c r="M10" s="7">
        <v>45.6</v>
      </c>
      <c r="N10" s="7">
        <v>0</v>
      </c>
      <c r="O10" s="7">
        <v>63</v>
      </c>
      <c r="P10" s="7">
        <v>27.4</v>
      </c>
    </row>
    <row r="11" spans="1:16" x14ac:dyDescent="0.25">
      <c r="A11" s="6" t="s">
        <v>28</v>
      </c>
      <c r="B11" s="6">
        <v>5215</v>
      </c>
      <c r="C11" s="7">
        <v>80</v>
      </c>
      <c r="D11" s="7">
        <v>32</v>
      </c>
      <c r="E11" s="7">
        <f t="shared" si="0"/>
        <v>10.4</v>
      </c>
      <c r="F11" s="7">
        <f t="shared" si="1"/>
        <v>5.6000000000000005</v>
      </c>
      <c r="G11" s="7">
        <f t="shared" si="2"/>
        <v>15.200000000000001</v>
      </c>
      <c r="H11" s="7">
        <v>0</v>
      </c>
      <c r="I11" s="7">
        <f t="shared" si="3"/>
        <v>38.400000000000006</v>
      </c>
      <c r="J11" s="7">
        <f t="shared" si="4"/>
        <v>10.4</v>
      </c>
      <c r="K11" s="7">
        <v>2</v>
      </c>
      <c r="L11" s="7">
        <v>0</v>
      </c>
      <c r="M11" s="7">
        <v>15.200000000000001</v>
      </c>
      <c r="N11" s="7">
        <v>0</v>
      </c>
      <c r="O11" s="7">
        <v>14</v>
      </c>
      <c r="P11" s="7">
        <v>0.79999999999999893</v>
      </c>
    </row>
    <row r="12" spans="1:16" x14ac:dyDescent="0.25">
      <c r="A12" s="6" t="s">
        <v>30</v>
      </c>
      <c r="B12" s="6">
        <v>5202</v>
      </c>
      <c r="C12" s="7">
        <v>30</v>
      </c>
      <c r="D12" s="7">
        <v>22</v>
      </c>
      <c r="E12" s="7">
        <f t="shared" si="0"/>
        <v>3.9</v>
      </c>
      <c r="F12" s="7">
        <f t="shared" si="1"/>
        <v>2.1</v>
      </c>
      <c r="G12" s="7">
        <f t="shared" si="2"/>
        <v>5.7</v>
      </c>
      <c r="H12" s="7">
        <v>0</v>
      </c>
      <c r="I12" s="7">
        <f t="shared" si="3"/>
        <v>14.399999999999999</v>
      </c>
      <c r="J12" s="7">
        <f t="shared" si="4"/>
        <v>3.9</v>
      </c>
      <c r="K12" s="7">
        <v>4</v>
      </c>
      <c r="L12" s="7">
        <v>1</v>
      </c>
      <c r="M12" s="7">
        <v>5.7</v>
      </c>
      <c r="N12" s="7">
        <v>0</v>
      </c>
      <c r="O12" s="7">
        <v>8</v>
      </c>
      <c r="P12" s="7">
        <v>3.3</v>
      </c>
    </row>
    <row r="13" spans="1:16" x14ac:dyDescent="0.25">
      <c r="A13" s="6" t="s">
        <v>31</v>
      </c>
      <c r="B13" s="6">
        <v>5202</v>
      </c>
      <c r="C13" s="7">
        <v>30</v>
      </c>
      <c r="D13" s="7">
        <v>15</v>
      </c>
      <c r="E13" s="7">
        <f t="shared" si="0"/>
        <v>3.9</v>
      </c>
      <c r="F13" s="7">
        <f t="shared" si="1"/>
        <v>2.1</v>
      </c>
      <c r="G13" s="7">
        <f t="shared" si="2"/>
        <v>5.7</v>
      </c>
      <c r="H13" s="7">
        <v>0</v>
      </c>
      <c r="I13" s="7">
        <f t="shared" si="3"/>
        <v>14.399999999999999</v>
      </c>
      <c r="J13" s="7">
        <f t="shared" si="4"/>
        <v>3.9</v>
      </c>
      <c r="K13" s="7">
        <v>6</v>
      </c>
      <c r="L13" s="7">
        <v>0</v>
      </c>
      <c r="M13" s="7">
        <v>3</v>
      </c>
      <c r="N13" s="7">
        <v>0</v>
      </c>
      <c r="O13" s="7">
        <v>6</v>
      </c>
      <c r="P13" s="7">
        <v>0</v>
      </c>
    </row>
    <row r="14" spans="1:16" x14ac:dyDescent="0.25">
      <c r="A14" s="6" t="s">
        <v>32</v>
      </c>
      <c r="B14" s="6">
        <v>5202</v>
      </c>
      <c r="C14" s="7">
        <v>30</v>
      </c>
      <c r="D14" s="7">
        <v>24</v>
      </c>
      <c r="E14" s="7">
        <f t="shared" si="0"/>
        <v>3.9</v>
      </c>
      <c r="F14" s="7">
        <f t="shared" si="1"/>
        <v>2.1</v>
      </c>
      <c r="G14" s="7">
        <f t="shared" si="2"/>
        <v>5.7</v>
      </c>
      <c r="H14" s="7">
        <v>0</v>
      </c>
      <c r="I14" s="7">
        <f t="shared" si="3"/>
        <v>14.399999999999999</v>
      </c>
      <c r="J14" s="7">
        <f t="shared" si="4"/>
        <v>3.9</v>
      </c>
      <c r="K14" s="7">
        <v>3</v>
      </c>
      <c r="L14" s="7">
        <v>0</v>
      </c>
      <c r="M14" s="7">
        <v>5.7</v>
      </c>
      <c r="N14" s="7">
        <v>0</v>
      </c>
      <c r="O14" s="7">
        <v>11</v>
      </c>
      <c r="P14" s="7">
        <v>4</v>
      </c>
    </row>
    <row r="15" spans="1:16" x14ac:dyDescent="0.25">
      <c r="A15" s="6" t="s">
        <v>33</v>
      </c>
      <c r="B15" s="6">
        <v>5202</v>
      </c>
      <c r="C15" s="7">
        <v>60</v>
      </c>
      <c r="D15" s="7">
        <v>31</v>
      </c>
      <c r="E15" s="7">
        <f t="shared" si="0"/>
        <v>7.8</v>
      </c>
      <c r="F15" s="7">
        <f t="shared" si="1"/>
        <v>4.2</v>
      </c>
      <c r="G15" s="7">
        <f t="shared" si="2"/>
        <v>11.4</v>
      </c>
      <c r="H15" s="7">
        <v>0</v>
      </c>
      <c r="I15" s="7">
        <f t="shared" si="3"/>
        <v>28.799999999999997</v>
      </c>
      <c r="J15" s="7">
        <f t="shared" si="4"/>
        <v>7.8</v>
      </c>
      <c r="K15" s="7">
        <v>8</v>
      </c>
      <c r="L15" s="7">
        <v>2</v>
      </c>
      <c r="M15" s="7">
        <v>11.4</v>
      </c>
      <c r="N15" s="7">
        <v>0</v>
      </c>
      <c r="O15" s="7">
        <v>8</v>
      </c>
      <c r="P15" s="7">
        <v>2</v>
      </c>
    </row>
    <row r="16" spans="1:16" x14ac:dyDescent="0.25">
      <c r="A16" s="6" t="s">
        <v>34</v>
      </c>
      <c r="B16" s="6">
        <v>5202</v>
      </c>
      <c r="C16" s="7">
        <v>24</v>
      </c>
      <c r="D16" s="7">
        <v>19</v>
      </c>
      <c r="E16" s="7">
        <f t="shared" si="0"/>
        <v>3.12</v>
      </c>
      <c r="F16" s="7">
        <f t="shared" si="1"/>
        <v>1.68</v>
      </c>
      <c r="G16" s="7">
        <f t="shared" si="2"/>
        <v>4.5599999999999996</v>
      </c>
      <c r="H16" s="7">
        <v>0</v>
      </c>
      <c r="I16" s="7">
        <f t="shared" si="3"/>
        <v>11.52</v>
      </c>
      <c r="J16" s="7">
        <f t="shared" si="4"/>
        <v>3.12</v>
      </c>
      <c r="K16" s="7">
        <v>3</v>
      </c>
      <c r="L16" s="7">
        <v>2</v>
      </c>
      <c r="M16" s="7">
        <v>4.5599999999999996</v>
      </c>
      <c r="N16" s="7">
        <v>0</v>
      </c>
      <c r="O16" s="7">
        <v>8</v>
      </c>
      <c r="P16" s="7">
        <v>1</v>
      </c>
    </row>
    <row r="17" spans="1:16" x14ac:dyDescent="0.25">
      <c r="A17" s="6" t="s">
        <v>29</v>
      </c>
      <c r="B17" s="6">
        <v>5361</v>
      </c>
      <c r="C17" s="7">
        <v>132</v>
      </c>
      <c r="D17" s="7">
        <v>131</v>
      </c>
      <c r="E17" s="7">
        <f t="shared" si="0"/>
        <v>17.16</v>
      </c>
      <c r="F17" s="7">
        <f t="shared" si="1"/>
        <v>9.24</v>
      </c>
      <c r="G17" s="7">
        <f t="shared" si="2"/>
        <v>25.080000000000002</v>
      </c>
      <c r="H17" s="7">
        <v>0</v>
      </c>
      <c r="I17" s="7">
        <f t="shared" si="3"/>
        <v>63.36</v>
      </c>
      <c r="J17" s="7">
        <f t="shared" si="4"/>
        <v>17.16</v>
      </c>
      <c r="K17" s="7">
        <v>16</v>
      </c>
      <c r="L17" s="7">
        <v>5</v>
      </c>
      <c r="M17" s="7">
        <v>22.8</v>
      </c>
      <c r="N17" s="7">
        <v>0</v>
      </c>
      <c r="O17" s="7">
        <v>71</v>
      </c>
      <c r="P17" s="7">
        <v>16</v>
      </c>
    </row>
    <row r="18" spans="1:16" x14ac:dyDescent="0.25">
      <c r="A18" s="6" t="s">
        <v>35</v>
      </c>
      <c r="B18" s="6">
        <v>5225</v>
      </c>
      <c r="C18" s="7">
        <v>53</v>
      </c>
      <c r="D18" s="7">
        <v>51</v>
      </c>
      <c r="E18" s="7">
        <f t="shared" si="0"/>
        <v>6.8900000000000006</v>
      </c>
      <c r="F18" s="7">
        <f t="shared" si="1"/>
        <v>3.71</v>
      </c>
      <c r="G18" s="7">
        <f t="shared" si="2"/>
        <v>10.07</v>
      </c>
      <c r="H18" s="7">
        <v>0</v>
      </c>
      <c r="I18" s="7">
        <f t="shared" si="3"/>
        <v>25.44</v>
      </c>
      <c r="J18" s="7">
        <f t="shared" si="4"/>
        <v>6.8900000000000006</v>
      </c>
      <c r="K18" s="7">
        <v>4</v>
      </c>
      <c r="L18" s="7">
        <v>2</v>
      </c>
      <c r="M18" s="7">
        <v>9.1199999999999992</v>
      </c>
      <c r="N18" s="7">
        <v>0</v>
      </c>
      <c r="O18" s="7">
        <v>30</v>
      </c>
      <c r="P18" s="7">
        <v>6</v>
      </c>
    </row>
    <row r="19" spans="1:16" x14ac:dyDescent="0.25">
      <c r="A19" s="6" t="s">
        <v>36</v>
      </c>
      <c r="B19" s="6">
        <v>5225</v>
      </c>
      <c r="C19" s="7">
        <v>53</v>
      </c>
      <c r="D19" s="7">
        <v>52</v>
      </c>
      <c r="E19" s="7">
        <f t="shared" si="0"/>
        <v>6.8900000000000006</v>
      </c>
      <c r="F19" s="7">
        <f t="shared" si="1"/>
        <v>3.71</v>
      </c>
      <c r="G19" s="7">
        <f t="shared" si="2"/>
        <v>10.07</v>
      </c>
      <c r="H19" s="7">
        <v>0</v>
      </c>
      <c r="I19" s="7">
        <f t="shared" si="3"/>
        <v>25.44</v>
      </c>
      <c r="J19" s="7">
        <f t="shared" si="4"/>
        <v>6.8900000000000006</v>
      </c>
      <c r="K19" s="7">
        <v>1</v>
      </c>
      <c r="L19" s="7">
        <v>0</v>
      </c>
      <c r="M19" s="7">
        <v>9.1199999999999974</v>
      </c>
      <c r="N19" s="7">
        <v>0</v>
      </c>
      <c r="O19" s="7">
        <v>36</v>
      </c>
      <c r="P19" s="7">
        <v>6</v>
      </c>
    </row>
    <row r="20" spans="1:16" x14ac:dyDescent="0.25">
      <c r="A20" s="6" t="s">
        <v>37</v>
      </c>
      <c r="B20" s="6">
        <v>5225</v>
      </c>
      <c r="C20" s="7">
        <v>20</v>
      </c>
      <c r="D20" s="7">
        <v>20</v>
      </c>
      <c r="E20" s="7">
        <f t="shared" si="0"/>
        <v>2.6</v>
      </c>
      <c r="F20" s="7">
        <f t="shared" si="1"/>
        <v>1.4000000000000001</v>
      </c>
      <c r="G20" s="7">
        <f t="shared" si="2"/>
        <v>3.8000000000000003</v>
      </c>
      <c r="H20" s="7">
        <v>0</v>
      </c>
      <c r="I20" s="7">
        <f t="shared" si="3"/>
        <v>9.6000000000000014</v>
      </c>
      <c r="J20" s="7">
        <f t="shared" si="4"/>
        <v>2.6</v>
      </c>
      <c r="K20" s="7">
        <v>0</v>
      </c>
      <c r="L20" s="7">
        <v>0</v>
      </c>
      <c r="M20" s="7">
        <v>3.8000000000000007</v>
      </c>
      <c r="N20" s="7">
        <v>0</v>
      </c>
      <c r="O20" s="7">
        <v>14</v>
      </c>
      <c r="P20" s="7">
        <v>3</v>
      </c>
    </row>
    <row r="21" spans="1:16" x14ac:dyDescent="0.25">
      <c r="A21" s="6" t="s">
        <v>38</v>
      </c>
      <c r="B21" s="6">
        <v>5225</v>
      </c>
      <c r="C21" s="7">
        <v>24</v>
      </c>
      <c r="D21" s="7">
        <v>24</v>
      </c>
      <c r="E21" s="7">
        <f t="shared" si="0"/>
        <v>3.12</v>
      </c>
      <c r="F21" s="7">
        <f t="shared" si="1"/>
        <v>1.68</v>
      </c>
      <c r="G21" s="7">
        <f t="shared" si="2"/>
        <v>4.5599999999999996</v>
      </c>
      <c r="H21" s="7">
        <v>0</v>
      </c>
      <c r="I21" s="7">
        <f t="shared" si="3"/>
        <v>11.52</v>
      </c>
      <c r="J21" s="7">
        <f t="shared" si="4"/>
        <v>3.12</v>
      </c>
      <c r="K21" s="7">
        <v>1</v>
      </c>
      <c r="L21" s="7">
        <v>0</v>
      </c>
      <c r="M21" s="7">
        <v>4.5599999999999987</v>
      </c>
      <c r="N21" s="7">
        <v>0</v>
      </c>
      <c r="O21" s="7">
        <v>15</v>
      </c>
      <c r="P21" s="7">
        <v>3</v>
      </c>
    </row>
    <row r="22" spans="1:16" x14ac:dyDescent="0.25">
      <c r="A22" s="6" t="s">
        <v>39</v>
      </c>
      <c r="B22" s="6">
        <v>5225</v>
      </c>
      <c r="C22" s="7">
        <v>24</v>
      </c>
      <c r="D22" s="7">
        <v>24</v>
      </c>
      <c r="E22" s="7">
        <f t="shared" si="0"/>
        <v>3.12</v>
      </c>
      <c r="F22" s="7">
        <f t="shared" si="1"/>
        <v>1.68</v>
      </c>
      <c r="G22" s="7">
        <f t="shared" si="2"/>
        <v>4.5599999999999996</v>
      </c>
      <c r="H22" s="7">
        <v>0</v>
      </c>
      <c r="I22" s="7">
        <f t="shared" si="3"/>
        <v>11.52</v>
      </c>
      <c r="J22" s="7">
        <f t="shared" si="4"/>
        <v>3.12</v>
      </c>
      <c r="K22" s="7">
        <v>3</v>
      </c>
      <c r="L22" s="7">
        <v>1</v>
      </c>
      <c r="M22" s="7">
        <v>4.5599999999999987</v>
      </c>
      <c r="N22" s="7">
        <v>0</v>
      </c>
      <c r="O22" s="7">
        <v>12</v>
      </c>
      <c r="P22" s="7">
        <v>3</v>
      </c>
    </row>
    <row r="23" spans="1:16" x14ac:dyDescent="0.25">
      <c r="A23" s="8" t="s">
        <v>23</v>
      </c>
      <c r="B23" s="9"/>
      <c r="C23" s="8">
        <f>SUM(C7:C22)</f>
        <v>1600</v>
      </c>
      <c r="D23" s="8">
        <f>SUM(D7:D22)</f>
        <v>1268</v>
      </c>
      <c r="E23" s="8">
        <f t="shared" si="0"/>
        <v>208</v>
      </c>
      <c r="F23" s="8">
        <f t="shared" si="1"/>
        <v>112</v>
      </c>
      <c r="G23" s="8">
        <f t="shared" si="2"/>
        <v>304</v>
      </c>
      <c r="H23" s="8">
        <v>0</v>
      </c>
      <c r="I23" s="8">
        <f t="shared" si="3"/>
        <v>768</v>
      </c>
      <c r="J23" s="8">
        <f t="shared" si="4"/>
        <v>208</v>
      </c>
      <c r="K23" s="8">
        <f>SUM(K7:K22)</f>
        <v>172</v>
      </c>
      <c r="L23" s="8">
        <f>SUM(L7:L22)</f>
        <v>52</v>
      </c>
      <c r="M23" s="8">
        <f>SUM(M7:M22)</f>
        <v>293.92</v>
      </c>
      <c r="N23" s="8">
        <v>0</v>
      </c>
      <c r="O23" s="8">
        <f>SUM(O7:O22)</f>
        <v>581</v>
      </c>
      <c r="P23" s="8">
        <f>SUM(P7:P22)</f>
        <v>169.5</v>
      </c>
    </row>
    <row r="24" spans="1:16" x14ac:dyDescent="0.25">
      <c r="A24" s="24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16" ht="47.25" customHeight="1" x14ac:dyDescent="0.25">
      <c r="A25" s="17" t="s">
        <v>8</v>
      </c>
      <c r="B25" s="19" t="s">
        <v>7</v>
      </c>
      <c r="C25" s="19" t="s">
        <v>10</v>
      </c>
      <c r="D25" s="19" t="s">
        <v>9</v>
      </c>
      <c r="E25" s="21" t="s">
        <v>6</v>
      </c>
      <c r="F25" s="22"/>
      <c r="G25" s="22"/>
      <c r="H25" s="22"/>
      <c r="I25" s="22"/>
      <c r="J25" s="23"/>
      <c r="K25" s="21" t="s">
        <v>0</v>
      </c>
      <c r="L25" s="22"/>
      <c r="M25" s="22"/>
      <c r="N25" s="22"/>
      <c r="O25" s="22"/>
      <c r="P25" s="23"/>
    </row>
    <row r="26" spans="1:16" x14ac:dyDescent="0.25">
      <c r="A26" s="18"/>
      <c r="B26" s="20"/>
      <c r="C26" s="20"/>
      <c r="D26" s="20"/>
      <c r="E26" s="4" t="s">
        <v>1</v>
      </c>
      <c r="F26" s="5" t="s">
        <v>2</v>
      </c>
      <c r="G26" s="5" t="s">
        <v>3</v>
      </c>
      <c r="H26" s="5" t="s">
        <v>11</v>
      </c>
      <c r="I26" s="5" t="s">
        <v>4</v>
      </c>
      <c r="J26" s="5" t="s">
        <v>5</v>
      </c>
      <c r="K26" s="5" t="s">
        <v>1</v>
      </c>
      <c r="L26" s="5" t="s">
        <v>2</v>
      </c>
      <c r="M26" s="5" t="s">
        <v>3</v>
      </c>
      <c r="N26" s="5" t="s">
        <v>11</v>
      </c>
      <c r="O26" s="5" t="s">
        <v>4</v>
      </c>
      <c r="P26" s="5" t="s">
        <v>5</v>
      </c>
    </row>
    <row r="27" spans="1:16" x14ac:dyDescent="0.25">
      <c r="A27" s="6" t="s">
        <v>24</v>
      </c>
      <c r="B27" s="6">
        <v>5201</v>
      </c>
      <c r="C27" s="7">
        <v>360</v>
      </c>
      <c r="D27" s="2">
        <v>239</v>
      </c>
      <c r="E27" s="7">
        <f>C27/100*13</f>
        <v>46.800000000000004</v>
      </c>
      <c r="F27" s="7">
        <f>C27/100*7</f>
        <v>25.2</v>
      </c>
      <c r="G27" s="7">
        <f>C27/100*19</f>
        <v>68.400000000000006</v>
      </c>
      <c r="H27" s="7">
        <v>1</v>
      </c>
      <c r="I27" s="7">
        <f>C27/100*48</f>
        <v>172.8</v>
      </c>
      <c r="J27" s="7">
        <f>C27/100*13</f>
        <v>46.800000000000004</v>
      </c>
      <c r="K27" s="7">
        <v>47</v>
      </c>
      <c r="L27" s="7">
        <v>21</v>
      </c>
      <c r="M27" s="7">
        <v>68.400000000000006</v>
      </c>
      <c r="N27" s="10">
        <v>1</v>
      </c>
      <c r="O27" s="7">
        <v>85</v>
      </c>
      <c r="P27" s="7">
        <v>17</v>
      </c>
    </row>
    <row r="28" spans="1:16" x14ac:dyDescent="0.25">
      <c r="A28" s="6" t="s">
        <v>25</v>
      </c>
      <c r="B28" s="6">
        <v>5258</v>
      </c>
      <c r="C28" s="7">
        <v>360</v>
      </c>
      <c r="D28" s="2">
        <v>267</v>
      </c>
      <c r="E28" s="7">
        <f t="shared" ref="E28:E43" si="5">C28/100*13</f>
        <v>46.800000000000004</v>
      </c>
      <c r="F28" s="7">
        <f t="shared" ref="F28:F43" si="6">C28/100*7</f>
        <v>25.2</v>
      </c>
      <c r="G28" s="7">
        <f t="shared" ref="G28:G43" si="7">C28/100*19</f>
        <v>68.400000000000006</v>
      </c>
      <c r="H28" s="7">
        <v>0</v>
      </c>
      <c r="I28" s="7">
        <f t="shared" ref="I28:I43" si="8">C28/100*48</f>
        <v>172.8</v>
      </c>
      <c r="J28" s="7">
        <f t="shared" ref="J28:J43" si="9">C28/100*13</f>
        <v>46.800000000000004</v>
      </c>
      <c r="K28" s="7">
        <v>39</v>
      </c>
      <c r="L28" s="7">
        <v>11</v>
      </c>
      <c r="M28" s="7">
        <v>68.400000000000006</v>
      </c>
      <c r="N28" s="10">
        <v>0</v>
      </c>
      <c r="O28" s="7">
        <v>127</v>
      </c>
      <c r="P28" s="7">
        <v>21.599999999999994</v>
      </c>
    </row>
    <row r="29" spans="1:16" x14ac:dyDescent="0.25">
      <c r="A29" s="6" t="s">
        <v>26</v>
      </c>
      <c r="B29" s="6">
        <v>5262</v>
      </c>
      <c r="C29" s="7">
        <v>80</v>
      </c>
      <c r="D29" s="2">
        <v>40</v>
      </c>
      <c r="E29" s="7">
        <f t="shared" si="5"/>
        <v>10.4</v>
      </c>
      <c r="F29" s="7">
        <f t="shared" si="6"/>
        <v>5.6000000000000005</v>
      </c>
      <c r="G29" s="7">
        <f t="shared" si="7"/>
        <v>15.200000000000001</v>
      </c>
      <c r="H29" s="7">
        <v>0</v>
      </c>
      <c r="I29" s="7">
        <f t="shared" si="8"/>
        <v>38.400000000000006</v>
      </c>
      <c r="J29" s="7">
        <f t="shared" si="9"/>
        <v>10.4</v>
      </c>
      <c r="K29" s="7">
        <v>9</v>
      </c>
      <c r="L29" s="7">
        <v>0</v>
      </c>
      <c r="M29" s="7">
        <v>15.200000000000001</v>
      </c>
      <c r="N29" s="10">
        <v>0</v>
      </c>
      <c r="O29" s="7">
        <v>16</v>
      </c>
      <c r="P29" s="7">
        <v>-0.20000000000000107</v>
      </c>
    </row>
    <row r="30" spans="1:16" x14ac:dyDescent="0.25">
      <c r="A30" s="6" t="s">
        <v>27</v>
      </c>
      <c r="B30" s="6">
        <v>5215</v>
      </c>
      <c r="C30" s="7">
        <v>240</v>
      </c>
      <c r="D30" s="2">
        <v>202</v>
      </c>
      <c r="E30" s="7">
        <f t="shared" si="5"/>
        <v>31.2</v>
      </c>
      <c r="F30" s="7">
        <f t="shared" si="6"/>
        <v>16.8</v>
      </c>
      <c r="G30" s="7">
        <f t="shared" si="7"/>
        <v>45.6</v>
      </c>
      <c r="H30" s="7">
        <v>1</v>
      </c>
      <c r="I30" s="7">
        <f t="shared" si="8"/>
        <v>115.19999999999999</v>
      </c>
      <c r="J30" s="7">
        <f t="shared" si="9"/>
        <v>31.2</v>
      </c>
      <c r="K30" s="7">
        <v>22</v>
      </c>
      <c r="L30" s="7">
        <v>3</v>
      </c>
      <c r="M30" s="7">
        <v>45.6</v>
      </c>
      <c r="N30" s="10">
        <v>1</v>
      </c>
      <c r="O30" s="7">
        <v>99</v>
      </c>
      <c r="P30" s="7">
        <v>31</v>
      </c>
    </row>
    <row r="31" spans="1:16" x14ac:dyDescent="0.25">
      <c r="A31" s="6" t="s">
        <v>28</v>
      </c>
      <c r="B31" s="6">
        <v>5215</v>
      </c>
      <c r="C31" s="7">
        <v>80</v>
      </c>
      <c r="D31" s="2">
        <v>10</v>
      </c>
      <c r="E31" s="7">
        <f t="shared" si="5"/>
        <v>10.4</v>
      </c>
      <c r="F31" s="7">
        <f t="shared" si="6"/>
        <v>5.6000000000000005</v>
      </c>
      <c r="G31" s="7">
        <f t="shared" si="7"/>
        <v>15.200000000000001</v>
      </c>
      <c r="H31" s="7">
        <v>0</v>
      </c>
      <c r="I31" s="7">
        <f t="shared" si="8"/>
        <v>38.400000000000006</v>
      </c>
      <c r="J31" s="7">
        <f t="shared" si="9"/>
        <v>10.4</v>
      </c>
      <c r="K31" s="7">
        <v>1</v>
      </c>
      <c r="L31" s="7">
        <v>0</v>
      </c>
      <c r="M31" s="7">
        <v>6</v>
      </c>
      <c r="N31" s="10">
        <v>0</v>
      </c>
      <c r="O31" s="7">
        <v>3</v>
      </c>
      <c r="P31" s="7">
        <v>0</v>
      </c>
    </row>
    <row r="32" spans="1:16" x14ac:dyDescent="0.25">
      <c r="A32" s="6" t="s">
        <v>30</v>
      </c>
      <c r="B32" s="6">
        <v>5202</v>
      </c>
      <c r="C32" s="7">
        <v>30</v>
      </c>
      <c r="D32" s="2">
        <v>9</v>
      </c>
      <c r="E32" s="7">
        <f t="shared" si="5"/>
        <v>3.9</v>
      </c>
      <c r="F32" s="7">
        <f t="shared" si="6"/>
        <v>2.1</v>
      </c>
      <c r="G32" s="7">
        <f t="shared" si="7"/>
        <v>5.7</v>
      </c>
      <c r="H32" s="7">
        <v>0</v>
      </c>
      <c r="I32" s="7">
        <f t="shared" si="8"/>
        <v>14.399999999999999</v>
      </c>
      <c r="J32" s="7">
        <f t="shared" si="9"/>
        <v>3.9</v>
      </c>
      <c r="K32" s="7">
        <v>2</v>
      </c>
      <c r="L32" s="7">
        <v>2</v>
      </c>
      <c r="M32" s="7">
        <v>4</v>
      </c>
      <c r="N32" s="10">
        <v>0</v>
      </c>
      <c r="O32" s="7">
        <v>1</v>
      </c>
      <c r="P32" s="7">
        <v>0</v>
      </c>
    </row>
    <row r="33" spans="1:16" x14ac:dyDescent="0.25">
      <c r="A33" s="6" t="s">
        <v>31</v>
      </c>
      <c r="B33" s="6">
        <v>5202</v>
      </c>
      <c r="C33" s="7">
        <v>30</v>
      </c>
      <c r="D33" s="2">
        <v>18</v>
      </c>
      <c r="E33" s="7">
        <f t="shared" si="5"/>
        <v>3.9</v>
      </c>
      <c r="F33" s="7">
        <f t="shared" si="6"/>
        <v>2.1</v>
      </c>
      <c r="G33" s="7">
        <f t="shared" si="7"/>
        <v>5.7</v>
      </c>
      <c r="H33" s="7">
        <v>0</v>
      </c>
      <c r="I33" s="7">
        <f t="shared" si="8"/>
        <v>14.399999999999999</v>
      </c>
      <c r="J33" s="7">
        <f t="shared" si="9"/>
        <v>3.9</v>
      </c>
      <c r="K33" s="7">
        <v>4</v>
      </c>
      <c r="L33" s="7">
        <v>2</v>
      </c>
      <c r="M33" s="7">
        <v>5.7</v>
      </c>
      <c r="N33" s="10">
        <v>0</v>
      </c>
      <c r="O33" s="7">
        <v>3</v>
      </c>
      <c r="P33" s="7">
        <v>3</v>
      </c>
    </row>
    <row r="34" spans="1:16" x14ac:dyDescent="0.25">
      <c r="A34" s="6" t="s">
        <v>32</v>
      </c>
      <c r="B34" s="6">
        <v>5202</v>
      </c>
      <c r="C34" s="7">
        <v>30</v>
      </c>
      <c r="D34" s="2">
        <v>15</v>
      </c>
      <c r="E34" s="7">
        <f t="shared" si="5"/>
        <v>3.9</v>
      </c>
      <c r="F34" s="7">
        <f t="shared" si="6"/>
        <v>2.1</v>
      </c>
      <c r="G34" s="7">
        <f t="shared" si="7"/>
        <v>5.7</v>
      </c>
      <c r="H34" s="7">
        <v>0</v>
      </c>
      <c r="I34" s="7">
        <f t="shared" si="8"/>
        <v>14.399999999999999</v>
      </c>
      <c r="J34" s="7">
        <f t="shared" si="9"/>
        <v>3.9</v>
      </c>
      <c r="K34" s="7">
        <v>4</v>
      </c>
      <c r="L34" s="7">
        <v>0</v>
      </c>
      <c r="M34" s="7">
        <v>2</v>
      </c>
      <c r="N34" s="10">
        <v>0</v>
      </c>
      <c r="O34" s="7">
        <v>8</v>
      </c>
      <c r="P34" s="7">
        <v>1</v>
      </c>
    </row>
    <row r="35" spans="1:16" x14ac:dyDescent="0.25">
      <c r="A35" s="6" t="s">
        <v>33</v>
      </c>
      <c r="B35" s="6">
        <v>5202</v>
      </c>
      <c r="C35" s="7">
        <v>60</v>
      </c>
      <c r="D35" s="2">
        <v>57</v>
      </c>
      <c r="E35" s="7">
        <f t="shared" si="5"/>
        <v>7.8</v>
      </c>
      <c r="F35" s="7">
        <f t="shared" si="6"/>
        <v>4.2</v>
      </c>
      <c r="G35" s="7">
        <f t="shared" si="7"/>
        <v>11.4</v>
      </c>
      <c r="H35" s="7">
        <v>0</v>
      </c>
      <c r="I35" s="7">
        <f t="shared" si="8"/>
        <v>28.799999999999997</v>
      </c>
      <c r="J35" s="7">
        <f t="shared" si="9"/>
        <v>7.8</v>
      </c>
      <c r="K35" s="7">
        <v>8</v>
      </c>
      <c r="L35" s="7">
        <v>0</v>
      </c>
      <c r="M35" s="7">
        <v>11.4</v>
      </c>
      <c r="N35" s="10">
        <v>0</v>
      </c>
      <c r="O35" s="7">
        <v>30</v>
      </c>
      <c r="P35" s="7">
        <v>8</v>
      </c>
    </row>
    <row r="36" spans="1:16" x14ac:dyDescent="0.25">
      <c r="A36" s="6" t="s">
        <v>34</v>
      </c>
      <c r="B36" s="6">
        <v>5202</v>
      </c>
      <c r="C36" s="7">
        <v>24</v>
      </c>
      <c r="D36" s="2">
        <v>16</v>
      </c>
      <c r="E36" s="7">
        <f t="shared" si="5"/>
        <v>3.12</v>
      </c>
      <c r="F36" s="7">
        <f t="shared" si="6"/>
        <v>1.68</v>
      </c>
      <c r="G36" s="7">
        <f t="shared" si="7"/>
        <v>4.5599999999999996</v>
      </c>
      <c r="H36" s="7">
        <v>0</v>
      </c>
      <c r="I36" s="7">
        <f t="shared" si="8"/>
        <v>11.52</v>
      </c>
      <c r="J36" s="7">
        <f t="shared" si="9"/>
        <v>3.12</v>
      </c>
      <c r="K36" s="7">
        <v>3</v>
      </c>
      <c r="L36" s="7">
        <v>0</v>
      </c>
      <c r="M36" s="7">
        <v>4.5599999999999996</v>
      </c>
      <c r="N36" s="10">
        <v>0</v>
      </c>
      <c r="O36" s="7">
        <v>8</v>
      </c>
      <c r="P36" s="7">
        <v>0.44000000000000039</v>
      </c>
    </row>
    <row r="37" spans="1:16" x14ac:dyDescent="0.25">
      <c r="A37" s="6" t="s">
        <v>29</v>
      </c>
      <c r="B37" s="6">
        <v>5361</v>
      </c>
      <c r="C37" s="7">
        <v>120</v>
      </c>
      <c r="D37" s="2">
        <v>117</v>
      </c>
      <c r="E37" s="7">
        <f t="shared" si="5"/>
        <v>15.6</v>
      </c>
      <c r="F37" s="7">
        <f t="shared" si="6"/>
        <v>8.4</v>
      </c>
      <c r="G37" s="7">
        <f t="shared" si="7"/>
        <v>22.8</v>
      </c>
      <c r="H37" s="7">
        <v>0</v>
      </c>
      <c r="I37" s="7">
        <f t="shared" si="8"/>
        <v>57.599999999999994</v>
      </c>
      <c r="J37" s="7">
        <f t="shared" si="9"/>
        <v>15.6</v>
      </c>
      <c r="K37" s="7">
        <v>16</v>
      </c>
      <c r="L37" s="7">
        <v>2</v>
      </c>
      <c r="M37" s="7">
        <v>22.8</v>
      </c>
      <c r="N37" s="10">
        <v>0</v>
      </c>
      <c r="O37" s="7">
        <v>61</v>
      </c>
      <c r="P37" s="7">
        <v>15</v>
      </c>
    </row>
    <row r="38" spans="1:16" x14ac:dyDescent="0.25">
      <c r="A38" s="6" t="s">
        <v>35</v>
      </c>
      <c r="B38" s="6">
        <v>5225</v>
      </c>
      <c r="C38" s="7">
        <v>48</v>
      </c>
      <c r="D38" s="2">
        <v>48</v>
      </c>
      <c r="E38" s="7">
        <f t="shared" si="5"/>
        <v>6.24</v>
      </c>
      <c r="F38" s="7">
        <f t="shared" si="6"/>
        <v>3.36</v>
      </c>
      <c r="G38" s="7">
        <f t="shared" si="7"/>
        <v>9.1199999999999992</v>
      </c>
      <c r="H38" s="7">
        <v>0</v>
      </c>
      <c r="I38" s="7">
        <f t="shared" si="8"/>
        <v>23.04</v>
      </c>
      <c r="J38" s="7">
        <f t="shared" si="9"/>
        <v>6.24</v>
      </c>
      <c r="K38" s="7">
        <v>5</v>
      </c>
      <c r="L38" s="7">
        <v>1</v>
      </c>
      <c r="M38" s="7">
        <v>9.1199999999999992</v>
      </c>
      <c r="N38" s="10">
        <v>0</v>
      </c>
      <c r="O38" s="7">
        <v>27</v>
      </c>
      <c r="P38" s="7">
        <v>6</v>
      </c>
    </row>
    <row r="39" spans="1:16" x14ac:dyDescent="0.25">
      <c r="A39" s="6" t="s">
        <v>36</v>
      </c>
      <c r="B39" s="6">
        <v>5225</v>
      </c>
      <c r="C39" s="7">
        <v>48</v>
      </c>
      <c r="D39" s="2">
        <v>48</v>
      </c>
      <c r="E39" s="7">
        <f t="shared" si="5"/>
        <v>6.24</v>
      </c>
      <c r="F39" s="7">
        <f t="shared" si="6"/>
        <v>3.36</v>
      </c>
      <c r="G39" s="7">
        <f t="shared" si="7"/>
        <v>9.1199999999999992</v>
      </c>
      <c r="H39" s="7">
        <v>0</v>
      </c>
      <c r="I39" s="7">
        <f t="shared" si="8"/>
        <v>23.04</v>
      </c>
      <c r="J39" s="7">
        <f t="shared" si="9"/>
        <v>6.24</v>
      </c>
      <c r="K39" s="7">
        <v>4</v>
      </c>
      <c r="L39" s="7">
        <v>1</v>
      </c>
      <c r="M39" s="7">
        <v>9.1199999999999992</v>
      </c>
      <c r="N39" s="10">
        <v>0</v>
      </c>
      <c r="O39" s="7">
        <v>28</v>
      </c>
      <c r="P39" s="7">
        <v>6</v>
      </c>
    </row>
    <row r="40" spans="1:16" x14ac:dyDescent="0.25">
      <c r="A40" s="6" t="s">
        <v>37</v>
      </c>
      <c r="B40" s="6">
        <v>5225</v>
      </c>
      <c r="C40" s="7">
        <v>20</v>
      </c>
      <c r="D40" s="2">
        <v>20</v>
      </c>
      <c r="E40" s="7">
        <f t="shared" si="5"/>
        <v>2.6</v>
      </c>
      <c r="F40" s="7">
        <f t="shared" si="6"/>
        <v>1.4000000000000001</v>
      </c>
      <c r="G40" s="7">
        <f t="shared" si="7"/>
        <v>3.8000000000000003</v>
      </c>
      <c r="H40" s="7">
        <v>0</v>
      </c>
      <c r="I40" s="7">
        <f t="shared" si="8"/>
        <v>9.6000000000000014</v>
      </c>
      <c r="J40" s="7">
        <f t="shared" si="9"/>
        <v>2.6</v>
      </c>
      <c r="K40" s="7">
        <v>3</v>
      </c>
      <c r="L40" s="7">
        <v>0</v>
      </c>
      <c r="M40" s="7">
        <v>3.8000000000000007</v>
      </c>
      <c r="N40" s="10">
        <v>0</v>
      </c>
      <c r="O40" s="7">
        <v>11</v>
      </c>
      <c r="P40" s="7">
        <v>3</v>
      </c>
    </row>
    <row r="41" spans="1:16" x14ac:dyDescent="0.25">
      <c r="A41" s="6" t="s">
        <v>38</v>
      </c>
      <c r="B41" s="6">
        <v>5225</v>
      </c>
      <c r="C41" s="7">
        <v>24</v>
      </c>
      <c r="D41" s="2">
        <v>21</v>
      </c>
      <c r="E41" s="7">
        <f t="shared" si="5"/>
        <v>3.12</v>
      </c>
      <c r="F41" s="7">
        <f t="shared" si="6"/>
        <v>1.68</v>
      </c>
      <c r="G41" s="7">
        <f t="shared" si="7"/>
        <v>4.5599999999999996</v>
      </c>
      <c r="H41" s="7">
        <v>0</v>
      </c>
      <c r="I41" s="7">
        <f t="shared" si="8"/>
        <v>11.52</v>
      </c>
      <c r="J41" s="7">
        <f t="shared" si="9"/>
        <v>3.12</v>
      </c>
      <c r="K41" s="7">
        <v>1</v>
      </c>
      <c r="L41" s="7">
        <v>0</v>
      </c>
      <c r="M41" s="7">
        <v>4.5599999999999996</v>
      </c>
      <c r="N41" s="10">
        <v>0</v>
      </c>
      <c r="O41" s="7">
        <v>12</v>
      </c>
      <c r="P41" s="7">
        <v>3</v>
      </c>
    </row>
    <row r="42" spans="1:16" x14ac:dyDescent="0.25">
      <c r="A42" s="6" t="s">
        <v>39</v>
      </c>
      <c r="B42" s="6">
        <v>5225</v>
      </c>
      <c r="C42" s="7">
        <v>24</v>
      </c>
      <c r="D42" s="2">
        <v>24</v>
      </c>
      <c r="E42" s="7">
        <f t="shared" si="5"/>
        <v>3.12</v>
      </c>
      <c r="F42" s="7">
        <f t="shared" si="6"/>
        <v>1.68</v>
      </c>
      <c r="G42" s="7">
        <f t="shared" si="7"/>
        <v>4.5599999999999996</v>
      </c>
      <c r="H42" s="7">
        <v>0</v>
      </c>
      <c r="I42" s="7">
        <f t="shared" si="8"/>
        <v>11.52</v>
      </c>
      <c r="J42" s="7">
        <f t="shared" si="9"/>
        <v>3.12</v>
      </c>
      <c r="K42" s="7">
        <v>3</v>
      </c>
      <c r="L42" s="7">
        <v>0</v>
      </c>
      <c r="M42" s="7">
        <v>4.5599999999999996</v>
      </c>
      <c r="N42" s="10">
        <v>0</v>
      </c>
      <c r="O42" s="7">
        <v>13</v>
      </c>
      <c r="P42" s="7">
        <v>3</v>
      </c>
    </row>
    <row r="43" spans="1:16" x14ac:dyDescent="0.25">
      <c r="A43" s="11" t="s">
        <v>22</v>
      </c>
      <c r="B43" s="11"/>
      <c r="C43" s="12">
        <f>SUM(C27:C42)</f>
        <v>1578</v>
      </c>
      <c r="D43" s="12">
        <f>SUM(D27:D42)</f>
        <v>1151</v>
      </c>
      <c r="E43" s="8">
        <f t="shared" si="5"/>
        <v>205.14</v>
      </c>
      <c r="F43" s="8">
        <f t="shared" si="6"/>
        <v>110.46</v>
      </c>
      <c r="G43" s="8">
        <f t="shared" si="7"/>
        <v>299.82</v>
      </c>
      <c r="H43" s="8">
        <v>2</v>
      </c>
      <c r="I43" s="8">
        <f t="shared" si="8"/>
        <v>757.43999999999994</v>
      </c>
      <c r="J43" s="8">
        <f t="shared" si="9"/>
        <v>205.14</v>
      </c>
      <c r="K43" s="8">
        <f>SUM(K27:K42)</f>
        <v>171</v>
      </c>
      <c r="L43" s="8">
        <f t="shared" ref="L43:P43" si="10">SUM(L27:L42)</f>
        <v>43</v>
      </c>
      <c r="M43" s="8">
        <f t="shared" si="10"/>
        <v>285.22000000000003</v>
      </c>
      <c r="N43" s="8">
        <f t="shared" si="10"/>
        <v>2</v>
      </c>
      <c r="O43" s="8">
        <f t="shared" si="10"/>
        <v>532</v>
      </c>
      <c r="P43" s="8">
        <f t="shared" si="10"/>
        <v>117.83999999999999</v>
      </c>
    </row>
    <row r="44" spans="1:16" x14ac:dyDescent="0.25">
      <c r="A44" s="24" t="s">
        <v>16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</row>
    <row r="45" spans="1:16" ht="48" customHeight="1" x14ac:dyDescent="0.25">
      <c r="A45" s="17" t="s">
        <v>8</v>
      </c>
      <c r="B45" s="19" t="s">
        <v>7</v>
      </c>
      <c r="C45" s="19" t="s">
        <v>10</v>
      </c>
      <c r="D45" s="19" t="s">
        <v>9</v>
      </c>
      <c r="E45" s="21" t="s">
        <v>6</v>
      </c>
      <c r="F45" s="22"/>
      <c r="G45" s="22"/>
      <c r="H45" s="22"/>
      <c r="I45" s="22"/>
      <c r="J45" s="23"/>
      <c r="K45" s="21" t="s">
        <v>0</v>
      </c>
      <c r="L45" s="22"/>
      <c r="M45" s="22"/>
      <c r="N45" s="22"/>
      <c r="O45" s="22"/>
      <c r="P45" s="23"/>
    </row>
    <row r="46" spans="1:16" x14ac:dyDescent="0.25">
      <c r="A46" s="18"/>
      <c r="B46" s="20"/>
      <c r="C46" s="20"/>
      <c r="D46" s="20"/>
      <c r="E46" s="4" t="s">
        <v>1</v>
      </c>
      <c r="F46" s="5" t="s">
        <v>2</v>
      </c>
      <c r="G46" s="5" t="s">
        <v>3</v>
      </c>
      <c r="H46" s="5" t="s">
        <v>11</v>
      </c>
      <c r="I46" s="5" t="s">
        <v>4</v>
      </c>
      <c r="J46" s="5" t="s">
        <v>5</v>
      </c>
      <c r="K46" s="5" t="s">
        <v>1</v>
      </c>
      <c r="L46" s="5" t="s">
        <v>2</v>
      </c>
      <c r="M46" s="5" t="s">
        <v>3</v>
      </c>
      <c r="N46" s="5" t="s">
        <v>11</v>
      </c>
      <c r="O46" s="5" t="s">
        <v>4</v>
      </c>
      <c r="P46" s="5" t="s">
        <v>5</v>
      </c>
    </row>
    <row r="47" spans="1:16" x14ac:dyDescent="0.25">
      <c r="A47" s="6" t="s">
        <v>40</v>
      </c>
      <c r="B47" s="6">
        <v>5201</v>
      </c>
      <c r="C47" s="7">
        <v>360</v>
      </c>
      <c r="D47" s="2">
        <v>326</v>
      </c>
      <c r="E47" s="7">
        <f>C47/100*13</f>
        <v>46.800000000000004</v>
      </c>
      <c r="F47" s="7">
        <f>C47/100*7</f>
        <v>25.2</v>
      </c>
      <c r="G47" s="7">
        <f>C47/100*19</f>
        <v>68.400000000000006</v>
      </c>
      <c r="H47" s="7">
        <v>1</v>
      </c>
      <c r="I47" s="7">
        <f>C47/100*48</f>
        <v>172.8</v>
      </c>
      <c r="J47" s="7">
        <f>C47/100*13</f>
        <v>46.800000000000004</v>
      </c>
      <c r="K47" s="7">
        <v>47</v>
      </c>
      <c r="L47" s="7">
        <v>25</v>
      </c>
      <c r="M47" s="7">
        <v>68</v>
      </c>
      <c r="N47" s="7">
        <v>1</v>
      </c>
      <c r="O47" s="7">
        <v>138</v>
      </c>
      <c r="P47" s="7">
        <v>47</v>
      </c>
    </row>
    <row r="48" spans="1:16" x14ac:dyDescent="0.25">
      <c r="A48" s="6" t="s">
        <v>25</v>
      </c>
      <c r="B48" s="6">
        <v>5258</v>
      </c>
      <c r="C48" s="7">
        <v>360</v>
      </c>
      <c r="D48" s="2">
        <v>340</v>
      </c>
      <c r="E48" s="7">
        <f t="shared" ref="E48:E61" si="11">C48/100*13</f>
        <v>46.800000000000004</v>
      </c>
      <c r="F48" s="7">
        <f t="shared" ref="F48:F61" si="12">C48/100*7</f>
        <v>25.2</v>
      </c>
      <c r="G48" s="7">
        <f t="shared" ref="G48:G61" si="13">C48/100*19</f>
        <v>68.400000000000006</v>
      </c>
      <c r="H48" s="7">
        <v>1</v>
      </c>
      <c r="I48" s="7">
        <f t="shared" ref="I48:I61" si="14">C48/100*48</f>
        <v>172.8</v>
      </c>
      <c r="J48" s="7">
        <f t="shared" ref="J48:J61" si="15">C48/100*13</f>
        <v>46.800000000000004</v>
      </c>
      <c r="K48" s="7">
        <v>44</v>
      </c>
      <c r="L48" s="7">
        <v>19</v>
      </c>
      <c r="M48" s="7">
        <v>68</v>
      </c>
      <c r="N48" s="7">
        <v>1</v>
      </c>
      <c r="O48" s="7">
        <v>161</v>
      </c>
      <c r="P48" s="7">
        <v>47</v>
      </c>
    </row>
    <row r="49" spans="1:16" x14ac:dyDescent="0.25">
      <c r="A49" s="6" t="s">
        <v>26</v>
      </c>
      <c r="B49" s="6">
        <v>5262</v>
      </c>
      <c r="C49" s="7">
        <v>80</v>
      </c>
      <c r="D49" s="2">
        <v>62</v>
      </c>
      <c r="E49" s="7">
        <f t="shared" si="11"/>
        <v>10.4</v>
      </c>
      <c r="F49" s="7">
        <f t="shared" si="12"/>
        <v>5.6000000000000005</v>
      </c>
      <c r="G49" s="7">
        <f t="shared" si="13"/>
        <v>15.200000000000001</v>
      </c>
      <c r="H49" s="7">
        <v>0</v>
      </c>
      <c r="I49" s="7">
        <f t="shared" si="14"/>
        <v>38.400000000000006</v>
      </c>
      <c r="J49" s="7">
        <f t="shared" si="15"/>
        <v>10.4</v>
      </c>
      <c r="K49" s="7">
        <v>7</v>
      </c>
      <c r="L49" s="7">
        <v>0</v>
      </c>
      <c r="M49" s="7">
        <v>15</v>
      </c>
      <c r="N49" s="7">
        <v>0</v>
      </c>
      <c r="O49" s="7">
        <v>30</v>
      </c>
      <c r="P49" s="7">
        <v>10</v>
      </c>
    </row>
    <row r="50" spans="1:16" x14ac:dyDescent="0.25">
      <c r="A50" s="6" t="s">
        <v>27</v>
      </c>
      <c r="B50" s="6">
        <v>5215</v>
      </c>
      <c r="C50" s="7">
        <v>240</v>
      </c>
      <c r="D50" s="2">
        <v>188</v>
      </c>
      <c r="E50" s="7">
        <f t="shared" si="11"/>
        <v>31.2</v>
      </c>
      <c r="F50" s="7">
        <f t="shared" si="12"/>
        <v>16.8</v>
      </c>
      <c r="G50" s="7">
        <f t="shared" si="13"/>
        <v>45.6</v>
      </c>
      <c r="H50" s="7">
        <v>0</v>
      </c>
      <c r="I50" s="7">
        <f t="shared" si="14"/>
        <v>115.19999999999999</v>
      </c>
      <c r="J50" s="7">
        <f t="shared" si="15"/>
        <v>31.2</v>
      </c>
      <c r="K50" s="7">
        <v>19</v>
      </c>
      <c r="L50" s="7">
        <v>6</v>
      </c>
      <c r="M50" s="7">
        <v>46</v>
      </c>
      <c r="N50" s="7">
        <v>0</v>
      </c>
      <c r="O50" s="7">
        <v>86</v>
      </c>
      <c r="P50" s="7">
        <v>31</v>
      </c>
    </row>
    <row r="51" spans="1:16" x14ac:dyDescent="0.25">
      <c r="A51" s="6" t="s">
        <v>30</v>
      </c>
      <c r="B51" s="6">
        <v>5202</v>
      </c>
      <c r="C51" s="7">
        <v>30</v>
      </c>
      <c r="D51" s="2">
        <v>13</v>
      </c>
      <c r="E51" s="7">
        <f t="shared" si="11"/>
        <v>3.9</v>
      </c>
      <c r="F51" s="7">
        <f t="shared" si="12"/>
        <v>2.1</v>
      </c>
      <c r="G51" s="7">
        <f t="shared" si="13"/>
        <v>5.7</v>
      </c>
      <c r="H51" s="7">
        <v>0</v>
      </c>
      <c r="I51" s="7">
        <f t="shared" si="14"/>
        <v>14.399999999999999</v>
      </c>
      <c r="J51" s="7">
        <f t="shared" si="15"/>
        <v>3.9</v>
      </c>
      <c r="K51" s="7">
        <v>0</v>
      </c>
      <c r="L51" s="7">
        <v>1</v>
      </c>
      <c r="M51" s="7">
        <v>5</v>
      </c>
      <c r="N51" s="7">
        <v>0</v>
      </c>
      <c r="O51" s="7">
        <v>7</v>
      </c>
      <c r="P51" s="7">
        <v>0</v>
      </c>
    </row>
    <row r="52" spans="1:16" x14ac:dyDescent="0.25">
      <c r="A52" s="6" t="s">
        <v>31</v>
      </c>
      <c r="B52" s="6">
        <v>5202</v>
      </c>
      <c r="C52" s="7">
        <v>30</v>
      </c>
      <c r="D52" s="2">
        <v>11</v>
      </c>
      <c r="E52" s="7">
        <f t="shared" si="11"/>
        <v>3.9</v>
      </c>
      <c r="F52" s="7">
        <f t="shared" si="12"/>
        <v>2.1</v>
      </c>
      <c r="G52" s="7">
        <f t="shared" si="13"/>
        <v>5.7</v>
      </c>
      <c r="H52" s="7">
        <v>0</v>
      </c>
      <c r="I52" s="7">
        <f t="shared" si="14"/>
        <v>14.399999999999999</v>
      </c>
      <c r="J52" s="7">
        <f t="shared" si="15"/>
        <v>3.9</v>
      </c>
      <c r="K52" s="7">
        <v>3</v>
      </c>
      <c r="L52" s="7">
        <v>0</v>
      </c>
      <c r="M52" s="7">
        <v>3</v>
      </c>
      <c r="N52" s="7">
        <v>0</v>
      </c>
      <c r="O52" s="7">
        <v>5</v>
      </c>
      <c r="P52" s="7">
        <v>0</v>
      </c>
    </row>
    <row r="53" spans="1:16" x14ac:dyDescent="0.25">
      <c r="A53" s="6" t="s">
        <v>32</v>
      </c>
      <c r="B53" s="6">
        <v>5202</v>
      </c>
      <c r="C53" s="7">
        <v>30</v>
      </c>
      <c r="D53" s="2">
        <v>22</v>
      </c>
      <c r="E53" s="7">
        <f t="shared" si="11"/>
        <v>3.9</v>
      </c>
      <c r="F53" s="7">
        <f t="shared" si="12"/>
        <v>2.1</v>
      </c>
      <c r="G53" s="7">
        <f t="shared" si="13"/>
        <v>5.7</v>
      </c>
      <c r="H53" s="7">
        <v>0</v>
      </c>
      <c r="I53" s="7">
        <f t="shared" si="14"/>
        <v>14.399999999999999</v>
      </c>
      <c r="J53" s="7">
        <f t="shared" si="15"/>
        <v>3.9</v>
      </c>
      <c r="K53" s="7">
        <v>0</v>
      </c>
      <c r="L53" s="7">
        <v>0</v>
      </c>
      <c r="M53" s="7">
        <v>6</v>
      </c>
      <c r="N53" s="7">
        <v>0</v>
      </c>
      <c r="O53" s="7">
        <v>12</v>
      </c>
      <c r="P53" s="7">
        <v>4</v>
      </c>
    </row>
    <row r="54" spans="1:16" x14ac:dyDescent="0.25">
      <c r="A54" s="6" t="s">
        <v>33</v>
      </c>
      <c r="B54" s="6">
        <v>5202</v>
      </c>
      <c r="C54" s="7">
        <v>60</v>
      </c>
      <c r="D54" s="2">
        <v>18</v>
      </c>
      <c r="E54" s="7">
        <f t="shared" si="11"/>
        <v>7.8</v>
      </c>
      <c r="F54" s="7">
        <f t="shared" si="12"/>
        <v>4.2</v>
      </c>
      <c r="G54" s="7">
        <f t="shared" si="13"/>
        <v>11.4</v>
      </c>
      <c r="H54" s="7">
        <v>0</v>
      </c>
      <c r="I54" s="7">
        <f t="shared" si="14"/>
        <v>28.799999999999997</v>
      </c>
      <c r="J54" s="7">
        <f t="shared" si="15"/>
        <v>7.8</v>
      </c>
      <c r="K54" s="7">
        <v>3</v>
      </c>
      <c r="L54" s="7">
        <v>0</v>
      </c>
      <c r="M54" s="7">
        <v>11</v>
      </c>
      <c r="N54" s="7">
        <v>0</v>
      </c>
      <c r="O54" s="7">
        <v>4</v>
      </c>
      <c r="P54" s="7">
        <v>0</v>
      </c>
    </row>
    <row r="55" spans="1:16" x14ac:dyDescent="0.25">
      <c r="A55" s="6" t="s">
        <v>34</v>
      </c>
      <c r="B55" s="6">
        <v>5202</v>
      </c>
      <c r="C55" s="7">
        <v>24</v>
      </c>
      <c r="D55" s="2">
        <v>12</v>
      </c>
      <c r="E55" s="7">
        <f t="shared" si="11"/>
        <v>3.12</v>
      </c>
      <c r="F55" s="7">
        <f t="shared" si="12"/>
        <v>1.68</v>
      </c>
      <c r="G55" s="7">
        <f t="shared" si="13"/>
        <v>4.5599999999999996</v>
      </c>
      <c r="H55" s="7">
        <v>0</v>
      </c>
      <c r="I55" s="7">
        <f t="shared" si="14"/>
        <v>11.52</v>
      </c>
      <c r="J55" s="7">
        <f t="shared" si="15"/>
        <v>3.12</v>
      </c>
      <c r="K55" s="7">
        <v>3</v>
      </c>
      <c r="L55" s="7">
        <v>0</v>
      </c>
      <c r="M55" s="7">
        <v>5</v>
      </c>
      <c r="N55" s="7">
        <v>0</v>
      </c>
      <c r="O55" s="7">
        <v>4</v>
      </c>
      <c r="P55" s="7">
        <v>0</v>
      </c>
    </row>
    <row r="56" spans="1:16" x14ac:dyDescent="0.25">
      <c r="A56" s="6" t="s">
        <v>29</v>
      </c>
      <c r="B56" s="6">
        <v>5361</v>
      </c>
      <c r="C56" s="7">
        <v>120</v>
      </c>
      <c r="D56" s="2">
        <v>119</v>
      </c>
      <c r="E56" s="7">
        <f t="shared" si="11"/>
        <v>15.6</v>
      </c>
      <c r="F56" s="7">
        <f t="shared" si="12"/>
        <v>8.4</v>
      </c>
      <c r="G56" s="7">
        <f t="shared" si="13"/>
        <v>22.8</v>
      </c>
      <c r="H56" s="7">
        <v>0</v>
      </c>
      <c r="I56" s="7">
        <f t="shared" si="14"/>
        <v>57.599999999999994</v>
      </c>
      <c r="J56" s="7">
        <f t="shared" si="15"/>
        <v>15.6</v>
      </c>
      <c r="K56" s="7">
        <v>12</v>
      </c>
      <c r="L56" s="7">
        <v>1</v>
      </c>
      <c r="M56" s="7">
        <v>23</v>
      </c>
      <c r="N56" s="7">
        <v>0</v>
      </c>
      <c r="O56" s="7">
        <v>67</v>
      </c>
      <c r="P56" s="7">
        <v>16</v>
      </c>
    </row>
    <row r="57" spans="1:16" x14ac:dyDescent="0.25">
      <c r="A57" s="6" t="s">
        <v>35</v>
      </c>
      <c r="B57" s="6">
        <v>5225</v>
      </c>
      <c r="C57" s="7">
        <v>24</v>
      </c>
      <c r="D57" s="2">
        <v>24</v>
      </c>
      <c r="E57" s="7">
        <f t="shared" si="11"/>
        <v>3.12</v>
      </c>
      <c r="F57" s="7">
        <f t="shared" si="12"/>
        <v>1.68</v>
      </c>
      <c r="G57" s="7">
        <f t="shared" si="13"/>
        <v>4.5599999999999996</v>
      </c>
      <c r="H57" s="7">
        <v>0</v>
      </c>
      <c r="I57" s="7">
        <f t="shared" si="14"/>
        <v>11.52</v>
      </c>
      <c r="J57" s="7">
        <f t="shared" si="15"/>
        <v>3.12</v>
      </c>
      <c r="K57" s="7">
        <v>0</v>
      </c>
      <c r="L57" s="7">
        <v>1</v>
      </c>
      <c r="M57" s="7">
        <v>5</v>
      </c>
      <c r="N57" s="7">
        <v>0</v>
      </c>
      <c r="O57" s="7">
        <v>15</v>
      </c>
      <c r="P57" s="7">
        <v>3</v>
      </c>
    </row>
    <row r="58" spans="1:16" x14ac:dyDescent="0.25">
      <c r="A58" s="6" t="s">
        <v>36</v>
      </c>
      <c r="B58" s="6">
        <v>5225</v>
      </c>
      <c r="C58" s="7">
        <v>24</v>
      </c>
      <c r="D58" s="2">
        <v>24</v>
      </c>
      <c r="E58" s="7">
        <f t="shared" si="11"/>
        <v>3.12</v>
      </c>
      <c r="F58" s="7">
        <f t="shared" si="12"/>
        <v>1.68</v>
      </c>
      <c r="G58" s="7">
        <f t="shared" si="13"/>
        <v>4.5599999999999996</v>
      </c>
      <c r="H58" s="7">
        <v>0</v>
      </c>
      <c r="I58" s="7">
        <f t="shared" si="14"/>
        <v>11.52</v>
      </c>
      <c r="J58" s="7">
        <f t="shared" si="15"/>
        <v>3.12</v>
      </c>
      <c r="K58" s="7">
        <v>2</v>
      </c>
      <c r="L58" s="7">
        <v>0</v>
      </c>
      <c r="M58" s="7">
        <v>5</v>
      </c>
      <c r="N58" s="7">
        <v>0</v>
      </c>
      <c r="O58" s="7">
        <v>14</v>
      </c>
      <c r="P58" s="7">
        <v>3</v>
      </c>
    </row>
    <row r="59" spans="1:16" x14ac:dyDescent="0.25">
      <c r="A59" s="6" t="s">
        <v>37</v>
      </c>
      <c r="B59" s="6">
        <v>5225</v>
      </c>
      <c r="C59" s="7">
        <v>20</v>
      </c>
      <c r="D59" s="2">
        <v>17</v>
      </c>
      <c r="E59" s="7">
        <f t="shared" si="11"/>
        <v>2.6</v>
      </c>
      <c r="F59" s="7">
        <f t="shared" si="12"/>
        <v>1.4000000000000001</v>
      </c>
      <c r="G59" s="7">
        <f t="shared" si="13"/>
        <v>3.8000000000000003</v>
      </c>
      <c r="H59" s="7">
        <v>0</v>
      </c>
      <c r="I59" s="7">
        <f t="shared" si="14"/>
        <v>9.6000000000000014</v>
      </c>
      <c r="J59" s="7">
        <f t="shared" si="15"/>
        <v>2.6</v>
      </c>
      <c r="K59" s="7">
        <v>0</v>
      </c>
      <c r="L59" s="7">
        <v>0</v>
      </c>
      <c r="M59" s="7">
        <v>4</v>
      </c>
      <c r="N59" s="7">
        <v>0</v>
      </c>
      <c r="O59" s="7">
        <v>10</v>
      </c>
      <c r="P59" s="7">
        <v>3</v>
      </c>
    </row>
    <row r="60" spans="1:16" x14ac:dyDescent="0.25">
      <c r="A60" s="6" t="s">
        <v>39</v>
      </c>
      <c r="B60" s="6">
        <v>5225</v>
      </c>
      <c r="C60" s="7">
        <v>24</v>
      </c>
      <c r="D60" s="2">
        <v>24</v>
      </c>
      <c r="E60" s="7">
        <f t="shared" si="11"/>
        <v>3.12</v>
      </c>
      <c r="F60" s="7">
        <f t="shared" si="12"/>
        <v>1.68</v>
      </c>
      <c r="G60" s="7">
        <f t="shared" si="13"/>
        <v>4.5599999999999996</v>
      </c>
      <c r="H60" s="7">
        <v>0</v>
      </c>
      <c r="I60" s="7">
        <f t="shared" si="14"/>
        <v>11.52</v>
      </c>
      <c r="J60" s="7">
        <f t="shared" si="15"/>
        <v>3.12</v>
      </c>
      <c r="K60" s="7">
        <v>0</v>
      </c>
      <c r="L60" s="7">
        <v>1</v>
      </c>
      <c r="M60" s="7">
        <v>5</v>
      </c>
      <c r="N60" s="7">
        <v>0</v>
      </c>
      <c r="O60" s="7">
        <v>15</v>
      </c>
      <c r="P60" s="7">
        <v>3</v>
      </c>
    </row>
    <row r="61" spans="1:16" x14ac:dyDescent="0.25">
      <c r="A61" s="11" t="s">
        <v>21</v>
      </c>
      <c r="B61" s="11"/>
      <c r="C61" s="12">
        <f>SUM(C47:C60)</f>
        <v>1426</v>
      </c>
      <c r="D61" s="12">
        <f>SUM(D47:D60)</f>
        <v>1200</v>
      </c>
      <c r="E61" s="8">
        <f t="shared" si="11"/>
        <v>185.38</v>
      </c>
      <c r="F61" s="8">
        <f t="shared" si="12"/>
        <v>99.82</v>
      </c>
      <c r="G61" s="8">
        <f t="shared" si="13"/>
        <v>270.94</v>
      </c>
      <c r="H61" s="8">
        <v>2</v>
      </c>
      <c r="I61" s="8">
        <f t="shared" si="14"/>
        <v>684.48</v>
      </c>
      <c r="J61" s="8">
        <f t="shared" si="15"/>
        <v>185.38</v>
      </c>
      <c r="K61" s="8">
        <f t="shared" ref="K61:P61" si="16">SUM(K47:K60)</f>
        <v>140</v>
      </c>
      <c r="L61" s="8">
        <f t="shared" si="16"/>
        <v>54</v>
      </c>
      <c r="M61" s="8">
        <f t="shared" si="16"/>
        <v>269</v>
      </c>
      <c r="N61" s="8">
        <f t="shared" si="16"/>
        <v>2</v>
      </c>
      <c r="O61" s="8">
        <f t="shared" si="16"/>
        <v>568</v>
      </c>
      <c r="P61" s="8">
        <f t="shared" si="16"/>
        <v>167</v>
      </c>
    </row>
    <row r="62" spans="1:16" x14ac:dyDescent="0.25">
      <c r="A62" s="24" t="s">
        <v>15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59.25" customHeight="1" x14ac:dyDescent="0.25">
      <c r="A63" s="17" t="s">
        <v>8</v>
      </c>
      <c r="B63" s="19" t="s">
        <v>7</v>
      </c>
      <c r="C63" s="19" t="s">
        <v>10</v>
      </c>
      <c r="D63" s="19" t="s">
        <v>9</v>
      </c>
      <c r="E63" s="21" t="s">
        <v>6</v>
      </c>
      <c r="F63" s="22"/>
      <c r="G63" s="22"/>
      <c r="H63" s="22"/>
      <c r="I63" s="22"/>
      <c r="J63" s="23"/>
      <c r="K63" s="21" t="s">
        <v>0</v>
      </c>
      <c r="L63" s="22"/>
      <c r="M63" s="22"/>
      <c r="N63" s="22"/>
      <c r="O63" s="22"/>
      <c r="P63" s="23"/>
    </row>
    <row r="64" spans="1:16" x14ac:dyDescent="0.25">
      <c r="A64" s="18"/>
      <c r="B64" s="20"/>
      <c r="C64" s="20"/>
      <c r="D64" s="20"/>
      <c r="E64" s="5" t="s">
        <v>1</v>
      </c>
      <c r="F64" s="5" t="s">
        <v>2</v>
      </c>
      <c r="G64" s="5" t="s">
        <v>3</v>
      </c>
      <c r="H64" s="5" t="s">
        <v>11</v>
      </c>
      <c r="I64" s="5" t="s">
        <v>4</v>
      </c>
      <c r="J64" s="5" t="s">
        <v>5</v>
      </c>
      <c r="K64" s="5" t="s">
        <v>1</v>
      </c>
      <c r="L64" s="5" t="s">
        <v>2</v>
      </c>
      <c r="M64" s="5" t="s">
        <v>3</v>
      </c>
      <c r="N64" s="5" t="s">
        <v>11</v>
      </c>
      <c r="O64" s="5" t="s">
        <v>4</v>
      </c>
      <c r="P64" s="5" t="s">
        <v>5</v>
      </c>
    </row>
    <row r="65" spans="1:16" x14ac:dyDescent="0.25">
      <c r="A65" s="6" t="s">
        <v>40</v>
      </c>
      <c r="B65" s="6">
        <v>5201</v>
      </c>
      <c r="C65" s="7">
        <v>360</v>
      </c>
      <c r="D65" s="2">
        <v>355</v>
      </c>
      <c r="E65" s="7">
        <f>C65/100*13</f>
        <v>46.800000000000004</v>
      </c>
      <c r="F65" s="7">
        <f>C65/100*7</f>
        <v>25.2</v>
      </c>
      <c r="G65" s="7">
        <f>C65/100*19</f>
        <v>68.400000000000006</v>
      </c>
      <c r="H65" s="7">
        <v>2</v>
      </c>
      <c r="I65" s="7">
        <f>C65/100*48</f>
        <v>172.8</v>
      </c>
      <c r="J65" s="7">
        <f>C65/100*13</f>
        <v>46.800000000000004</v>
      </c>
      <c r="K65" s="7">
        <v>47</v>
      </c>
      <c r="L65" s="7">
        <v>25</v>
      </c>
      <c r="M65" s="7">
        <v>68</v>
      </c>
      <c r="N65" s="7">
        <v>2</v>
      </c>
      <c r="O65" s="7">
        <v>166</v>
      </c>
      <c r="P65" s="7">
        <v>47</v>
      </c>
    </row>
    <row r="66" spans="1:16" x14ac:dyDescent="0.25">
      <c r="A66" s="13" t="s">
        <v>25</v>
      </c>
      <c r="B66" s="13">
        <v>5258</v>
      </c>
      <c r="C66" s="14">
        <v>372</v>
      </c>
      <c r="D66" s="15">
        <v>371</v>
      </c>
      <c r="E66" s="14">
        <f t="shared" ref="E66:E79" si="17">C66/100*13</f>
        <v>48.36</v>
      </c>
      <c r="F66" s="14">
        <f t="shared" ref="F66:F79" si="18">C66/100*7</f>
        <v>26.040000000000003</v>
      </c>
      <c r="G66" s="14">
        <f t="shared" ref="G66:G79" si="19">C66/100*19</f>
        <v>70.680000000000007</v>
      </c>
      <c r="H66" s="14">
        <v>0</v>
      </c>
      <c r="I66" s="14">
        <f t="shared" ref="I66:I79" si="20">C66/100*48</f>
        <v>178.56</v>
      </c>
      <c r="J66" s="14">
        <f t="shared" ref="J66:J79" si="21">C66/100*13</f>
        <v>48.36</v>
      </c>
      <c r="K66" s="14">
        <v>48</v>
      </c>
      <c r="L66" s="14">
        <v>11</v>
      </c>
      <c r="M66" s="14">
        <v>71</v>
      </c>
      <c r="N66" s="14">
        <v>0</v>
      </c>
      <c r="O66" s="14">
        <v>188</v>
      </c>
      <c r="P66" s="14">
        <v>53</v>
      </c>
    </row>
    <row r="67" spans="1:16" x14ac:dyDescent="0.25">
      <c r="A67" s="13" t="s">
        <v>26</v>
      </c>
      <c r="B67" s="13">
        <v>5262</v>
      </c>
      <c r="C67" s="14">
        <v>80</v>
      </c>
      <c r="D67" s="15">
        <v>80</v>
      </c>
      <c r="E67" s="14">
        <f t="shared" si="17"/>
        <v>10.4</v>
      </c>
      <c r="F67" s="14">
        <f t="shared" si="18"/>
        <v>5.6000000000000005</v>
      </c>
      <c r="G67" s="14">
        <f t="shared" si="19"/>
        <v>15.200000000000001</v>
      </c>
      <c r="H67" s="14">
        <v>0</v>
      </c>
      <c r="I67" s="14">
        <f t="shared" si="20"/>
        <v>38.400000000000006</v>
      </c>
      <c r="J67" s="14">
        <f t="shared" si="21"/>
        <v>10.4</v>
      </c>
      <c r="K67" s="14">
        <v>10</v>
      </c>
      <c r="L67" s="14">
        <v>4</v>
      </c>
      <c r="M67" s="14">
        <v>9</v>
      </c>
      <c r="N67" s="14">
        <v>0</v>
      </c>
      <c r="O67" s="14">
        <v>53</v>
      </c>
      <c r="P67" s="14">
        <v>4</v>
      </c>
    </row>
    <row r="68" spans="1:16" x14ac:dyDescent="0.25">
      <c r="A68" s="13" t="s">
        <v>27</v>
      </c>
      <c r="B68" s="13">
        <v>5215</v>
      </c>
      <c r="C68" s="14">
        <v>264</v>
      </c>
      <c r="D68" s="15">
        <v>264</v>
      </c>
      <c r="E68" s="14">
        <f t="shared" si="17"/>
        <v>34.32</v>
      </c>
      <c r="F68" s="14">
        <f t="shared" si="18"/>
        <v>18.48</v>
      </c>
      <c r="G68" s="14">
        <f t="shared" si="19"/>
        <v>50.160000000000004</v>
      </c>
      <c r="H68" s="14">
        <v>0</v>
      </c>
      <c r="I68" s="14">
        <f t="shared" si="20"/>
        <v>126.72</v>
      </c>
      <c r="J68" s="14">
        <f t="shared" si="21"/>
        <v>34.32</v>
      </c>
      <c r="K68" s="14">
        <v>32</v>
      </c>
      <c r="L68" s="14">
        <v>2</v>
      </c>
      <c r="M68" s="14">
        <v>50</v>
      </c>
      <c r="N68" s="14">
        <v>0</v>
      </c>
      <c r="O68" s="14">
        <v>146</v>
      </c>
      <c r="P68" s="14">
        <v>34</v>
      </c>
    </row>
    <row r="69" spans="1:16" x14ac:dyDescent="0.25">
      <c r="A69" s="6" t="s">
        <v>30</v>
      </c>
      <c r="B69" s="6">
        <v>5202</v>
      </c>
      <c r="C69" s="7">
        <v>30</v>
      </c>
      <c r="D69" s="2">
        <v>33</v>
      </c>
      <c r="E69" s="7">
        <f t="shared" si="17"/>
        <v>3.9</v>
      </c>
      <c r="F69" s="7">
        <f t="shared" si="18"/>
        <v>2.1</v>
      </c>
      <c r="G69" s="7">
        <f t="shared" si="19"/>
        <v>5.7</v>
      </c>
      <c r="H69" s="7">
        <v>0</v>
      </c>
      <c r="I69" s="7">
        <f t="shared" si="20"/>
        <v>14.399999999999999</v>
      </c>
      <c r="J69" s="7">
        <f t="shared" si="21"/>
        <v>3.9</v>
      </c>
      <c r="K69" s="7">
        <v>4</v>
      </c>
      <c r="L69" s="7">
        <v>1</v>
      </c>
      <c r="M69" s="7">
        <v>6</v>
      </c>
      <c r="N69" s="7">
        <v>0</v>
      </c>
      <c r="O69" s="7">
        <v>18</v>
      </c>
      <c r="P69" s="7">
        <v>4</v>
      </c>
    </row>
    <row r="70" spans="1:16" x14ac:dyDescent="0.25">
      <c r="A70" s="6" t="s">
        <v>31</v>
      </c>
      <c r="B70" s="6">
        <v>5202</v>
      </c>
      <c r="C70" s="7">
        <v>30</v>
      </c>
      <c r="D70" s="2">
        <v>22</v>
      </c>
      <c r="E70" s="7">
        <f t="shared" si="17"/>
        <v>3.9</v>
      </c>
      <c r="F70" s="7">
        <f t="shared" si="18"/>
        <v>2.1</v>
      </c>
      <c r="G70" s="7">
        <f t="shared" si="19"/>
        <v>5.7</v>
      </c>
      <c r="H70" s="7">
        <v>0</v>
      </c>
      <c r="I70" s="7">
        <f t="shared" si="20"/>
        <v>14.399999999999999</v>
      </c>
      <c r="J70" s="7">
        <f t="shared" si="21"/>
        <v>3.9</v>
      </c>
      <c r="K70" s="7">
        <v>4</v>
      </c>
      <c r="L70" s="7">
        <v>1</v>
      </c>
      <c r="M70" s="7">
        <v>6</v>
      </c>
      <c r="N70" s="7">
        <v>0</v>
      </c>
      <c r="O70" s="7">
        <v>9</v>
      </c>
      <c r="P70" s="7">
        <v>2</v>
      </c>
    </row>
    <row r="71" spans="1:16" x14ac:dyDescent="0.25">
      <c r="A71" s="6" t="s">
        <v>32</v>
      </c>
      <c r="B71" s="6">
        <v>5202</v>
      </c>
      <c r="C71" s="7">
        <v>30</v>
      </c>
      <c r="D71" s="2">
        <v>34</v>
      </c>
      <c r="E71" s="7">
        <f t="shared" si="17"/>
        <v>3.9</v>
      </c>
      <c r="F71" s="7">
        <f t="shared" si="18"/>
        <v>2.1</v>
      </c>
      <c r="G71" s="7">
        <f t="shared" si="19"/>
        <v>5.7</v>
      </c>
      <c r="H71" s="7">
        <v>0</v>
      </c>
      <c r="I71" s="7">
        <f t="shared" si="20"/>
        <v>14.399999999999999</v>
      </c>
      <c r="J71" s="7">
        <f t="shared" si="21"/>
        <v>3.9</v>
      </c>
      <c r="K71" s="7">
        <v>3</v>
      </c>
      <c r="L71" s="7">
        <v>1</v>
      </c>
      <c r="M71" s="7">
        <v>6</v>
      </c>
      <c r="N71" s="7">
        <v>0</v>
      </c>
      <c r="O71" s="7">
        <v>20</v>
      </c>
      <c r="P71" s="7">
        <v>4</v>
      </c>
    </row>
    <row r="72" spans="1:16" x14ac:dyDescent="0.25">
      <c r="A72" s="6" t="s">
        <v>33</v>
      </c>
      <c r="B72" s="6">
        <v>5202</v>
      </c>
      <c r="C72" s="7">
        <v>60</v>
      </c>
      <c r="D72" s="2">
        <v>34</v>
      </c>
      <c r="E72" s="7">
        <f t="shared" si="17"/>
        <v>7.8</v>
      </c>
      <c r="F72" s="7">
        <f t="shared" si="18"/>
        <v>4.2</v>
      </c>
      <c r="G72" s="7">
        <f t="shared" si="19"/>
        <v>11.4</v>
      </c>
      <c r="H72" s="7">
        <v>0</v>
      </c>
      <c r="I72" s="7">
        <f t="shared" si="20"/>
        <v>28.799999999999997</v>
      </c>
      <c r="J72" s="7">
        <f t="shared" si="21"/>
        <v>7.8</v>
      </c>
      <c r="K72" s="7">
        <v>7</v>
      </c>
      <c r="L72" s="7">
        <v>2</v>
      </c>
      <c r="M72" s="7">
        <v>11</v>
      </c>
      <c r="N72" s="7">
        <v>0</v>
      </c>
      <c r="O72" s="7">
        <v>7</v>
      </c>
      <c r="P72" s="7">
        <v>7</v>
      </c>
    </row>
    <row r="73" spans="1:16" x14ac:dyDescent="0.25">
      <c r="A73" s="6" t="s">
        <v>34</v>
      </c>
      <c r="B73" s="6">
        <v>5202</v>
      </c>
      <c r="C73" s="7">
        <v>24</v>
      </c>
      <c r="D73" s="2">
        <v>15</v>
      </c>
      <c r="E73" s="7">
        <f t="shared" si="17"/>
        <v>3.12</v>
      </c>
      <c r="F73" s="7">
        <f t="shared" si="18"/>
        <v>1.68</v>
      </c>
      <c r="G73" s="7">
        <f t="shared" si="19"/>
        <v>4.5599999999999996</v>
      </c>
      <c r="H73" s="7">
        <v>0</v>
      </c>
      <c r="I73" s="7">
        <f t="shared" si="20"/>
        <v>11.52</v>
      </c>
      <c r="J73" s="7">
        <f t="shared" si="21"/>
        <v>3.12</v>
      </c>
      <c r="K73" s="7">
        <v>3</v>
      </c>
      <c r="L73" s="7">
        <v>1</v>
      </c>
      <c r="M73" s="7">
        <v>5</v>
      </c>
      <c r="N73" s="7">
        <v>0</v>
      </c>
      <c r="O73" s="7">
        <v>3</v>
      </c>
      <c r="P73" s="7">
        <v>3</v>
      </c>
    </row>
    <row r="74" spans="1:16" x14ac:dyDescent="0.25">
      <c r="A74" s="6" t="s">
        <v>29</v>
      </c>
      <c r="B74" s="6">
        <v>5361</v>
      </c>
      <c r="C74" s="7">
        <v>120</v>
      </c>
      <c r="D74" s="2">
        <v>120</v>
      </c>
      <c r="E74" s="7">
        <f t="shared" si="17"/>
        <v>15.6</v>
      </c>
      <c r="F74" s="7">
        <f t="shared" si="18"/>
        <v>8.4</v>
      </c>
      <c r="G74" s="7">
        <f t="shared" si="19"/>
        <v>22.8</v>
      </c>
      <c r="H74" s="7">
        <v>0</v>
      </c>
      <c r="I74" s="7">
        <f t="shared" si="20"/>
        <v>57.599999999999994</v>
      </c>
      <c r="J74" s="7">
        <f t="shared" si="21"/>
        <v>15.6</v>
      </c>
      <c r="K74" s="7">
        <v>12</v>
      </c>
      <c r="L74" s="7">
        <v>1</v>
      </c>
      <c r="M74" s="7">
        <v>23</v>
      </c>
      <c r="N74" s="7">
        <v>0</v>
      </c>
      <c r="O74" s="7">
        <v>68</v>
      </c>
      <c r="P74" s="7">
        <v>16</v>
      </c>
    </row>
    <row r="75" spans="1:16" x14ac:dyDescent="0.25">
      <c r="A75" s="6" t="s">
        <v>35</v>
      </c>
      <c r="B75" s="6">
        <v>5225</v>
      </c>
      <c r="C75" s="7">
        <v>24</v>
      </c>
      <c r="D75" s="2">
        <v>24</v>
      </c>
      <c r="E75" s="7">
        <f t="shared" si="17"/>
        <v>3.12</v>
      </c>
      <c r="F75" s="7">
        <f t="shared" si="18"/>
        <v>1.68</v>
      </c>
      <c r="G75" s="7">
        <f t="shared" si="19"/>
        <v>4.5599999999999996</v>
      </c>
      <c r="H75" s="7">
        <v>0</v>
      </c>
      <c r="I75" s="7">
        <f t="shared" si="20"/>
        <v>11.52</v>
      </c>
      <c r="J75" s="7">
        <f t="shared" si="21"/>
        <v>3.12</v>
      </c>
      <c r="K75" s="7">
        <v>1</v>
      </c>
      <c r="L75" s="7">
        <v>0</v>
      </c>
      <c r="M75" s="7">
        <v>5</v>
      </c>
      <c r="N75" s="7">
        <v>0</v>
      </c>
      <c r="O75" s="7">
        <v>15</v>
      </c>
      <c r="P75" s="7">
        <v>3</v>
      </c>
    </row>
    <row r="76" spans="1:16" x14ac:dyDescent="0.25">
      <c r="A76" s="6" t="s">
        <v>36</v>
      </c>
      <c r="B76" s="6">
        <v>5225</v>
      </c>
      <c r="C76" s="7">
        <v>24</v>
      </c>
      <c r="D76" s="2">
        <v>24</v>
      </c>
      <c r="E76" s="7">
        <f t="shared" si="17"/>
        <v>3.12</v>
      </c>
      <c r="F76" s="7">
        <f t="shared" si="18"/>
        <v>1.68</v>
      </c>
      <c r="G76" s="7">
        <f t="shared" si="19"/>
        <v>4.5599999999999996</v>
      </c>
      <c r="H76" s="7">
        <v>0</v>
      </c>
      <c r="I76" s="7">
        <f t="shared" si="20"/>
        <v>11.52</v>
      </c>
      <c r="J76" s="7">
        <f t="shared" si="21"/>
        <v>3.12</v>
      </c>
      <c r="K76" s="7">
        <v>0</v>
      </c>
      <c r="L76" s="7">
        <v>1</v>
      </c>
      <c r="M76" s="7">
        <v>5</v>
      </c>
      <c r="N76" s="7">
        <v>0</v>
      </c>
      <c r="O76" s="7">
        <v>15</v>
      </c>
      <c r="P76" s="7">
        <v>3</v>
      </c>
    </row>
    <row r="77" spans="1:16" x14ac:dyDescent="0.25">
      <c r="A77" s="6" t="s">
        <v>37</v>
      </c>
      <c r="B77" s="6">
        <v>5225</v>
      </c>
      <c r="C77" s="7">
        <v>20</v>
      </c>
      <c r="D77" s="2">
        <v>20</v>
      </c>
      <c r="E77" s="7">
        <f t="shared" si="17"/>
        <v>2.6</v>
      </c>
      <c r="F77" s="7">
        <f t="shared" si="18"/>
        <v>1.4000000000000001</v>
      </c>
      <c r="G77" s="7">
        <f t="shared" si="19"/>
        <v>3.8000000000000003</v>
      </c>
      <c r="H77" s="7">
        <v>0</v>
      </c>
      <c r="I77" s="7">
        <f t="shared" si="20"/>
        <v>9.6000000000000014</v>
      </c>
      <c r="J77" s="7">
        <f t="shared" si="21"/>
        <v>2.6</v>
      </c>
      <c r="K77" s="7">
        <v>2</v>
      </c>
      <c r="L77" s="7">
        <v>0</v>
      </c>
      <c r="M77" s="7">
        <v>4</v>
      </c>
      <c r="N77" s="7">
        <v>0</v>
      </c>
      <c r="O77" s="7">
        <v>11</v>
      </c>
      <c r="P77" s="7">
        <v>3</v>
      </c>
    </row>
    <row r="78" spans="1:16" x14ac:dyDescent="0.25">
      <c r="A78" s="6" t="s">
        <v>39</v>
      </c>
      <c r="B78" s="6">
        <v>5225</v>
      </c>
      <c r="C78" s="7">
        <v>24</v>
      </c>
      <c r="D78" s="2">
        <v>24</v>
      </c>
      <c r="E78" s="7">
        <f t="shared" si="17"/>
        <v>3.12</v>
      </c>
      <c r="F78" s="7">
        <f t="shared" si="18"/>
        <v>1.68</v>
      </c>
      <c r="G78" s="7">
        <f t="shared" si="19"/>
        <v>4.5599999999999996</v>
      </c>
      <c r="H78" s="7">
        <v>0</v>
      </c>
      <c r="I78" s="7">
        <f t="shared" si="20"/>
        <v>11.52</v>
      </c>
      <c r="J78" s="7">
        <f t="shared" si="21"/>
        <v>3.12</v>
      </c>
      <c r="K78" s="7">
        <v>2</v>
      </c>
      <c r="L78" s="7">
        <v>0</v>
      </c>
      <c r="M78" s="7">
        <v>5</v>
      </c>
      <c r="N78" s="7">
        <v>0</v>
      </c>
      <c r="O78" s="7">
        <v>14</v>
      </c>
      <c r="P78" s="7">
        <v>3</v>
      </c>
    </row>
    <row r="79" spans="1:16" x14ac:dyDescent="0.25">
      <c r="A79" s="11" t="s">
        <v>19</v>
      </c>
      <c r="B79" s="11"/>
      <c r="C79" s="12">
        <f>SUM(C65:C78)</f>
        <v>1462</v>
      </c>
      <c r="D79" s="12">
        <f>SUM(D65:D78)</f>
        <v>1420</v>
      </c>
      <c r="E79" s="8">
        <f t="shared" si="17"/>
        <v>190.06</v>
      </c>
      <c r="F79" s="8">
        <f t="shared" si="18"/>
        <v>102.33999999999999</v>
      </c>
      <c r="G79" s="8">
        <f t="shared" si="19"/>
        <v>277.77999999999997</v>
      </c>
      <c r="H79" s="8">
        <v>2</v>
      </c>
      <c r="I79" s="8">
        <f t="shared" si="20"/>
        <v>701.76</v>
      </c>
      <c r="J79" s="8">
        <f t="shared" si="21"/>
        <v>190.06</v>
      </c>
      <c r="K79" s="8">
        <f>SUM(K65:K78)</f>
        <v>175</v>
      </c>
      <c r="L79" s="8">
        <f t="shared" ref="L79:P79" si="22">SUM(L65:L78)</f>
        <v>50</v>
      </c>
      <c r="M79" s="8">
        <f t="shared" si="22"/>
        <v>274</v>
      </c>
      <c r="N79" s="8">
        <f t="shared" si="22"/>
        <v>2</v>
      </c>
      <c r="O79" s="8">
        <f t="shared" si="22"/>
        <v>733</v>
      </c>
      <c r="P79" s="8">
        <f t="shared" si="22"/>
        <v>186</v>
      </c>
    </row>
    <row r="80" spans="1:16" x14ac:dyDescent="0.25">
      <c r="A80" s="16" t="s">
        <v>14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57" customHeight="1" x14ac:dyDescent="0.25">
      <c r="A81" s="17" t="s">
        <v>8</v>
      </c>
      <c r="B81" s="19" t="s">
        <v>7</v>
      </c>
      <c r="C81" s="19" t="s">
        <v>10</v>
      </c>
      <c r="D81" s="19" t="s">
        <v>9</v>
      </c>
      <c r="E81" s="21" t="s">
        <v>6</v>
      </c>
      <c r="F81" s="22"/>
      <c r="G81" s="22"/>
      <c r="H81" s="22"/>
      <c r="I81" s="22"/>
      <c r="J81" s="23"/>
      <c r="K81" s="21" t="s">
        <v>0</v>
      </c>
      <c r="L81" s="22"/>
      <c r="M81" s="22"/>
      <c r="N81" s="22"/>
      <c r="O81" s="22"/>
      <c r="P81" s="23"/>
    </row>
    <row r="82" spans="1:16" x14ac:dyDescent="0.25">
      <c r="A82" s="18"/>
      <c r="B82" s="20"/>
      <c r="C82" s="20"/>
      <c r="D82" s="20"/>
      <c r="E82" s="4" t="s">
        <v>1</v>
      </c>
      <c r="F82" s="4" t="s">
        <v>2</v>
      </c>
      <c r="G82" s="4" t="s">
        <v>3</v>
      </c>
      <c r="H82" s="4" t="s">
        <v>11</v>
      </c>
      <c r="I82" s="4" t="s">
        <v>4</v>
      </c>
      <c r="J82" s="4" t="s">
        <v>5</v>
      </c>
      <c r="K82" s="4" t="s">
        <v>1</v>
      </c>
      <c r="L82" s="4" t="s">
        <v>2</v>
      </c>
      <c r="M82" s="4" t="s">
        <v>3</v>
      </c>
      <c r="N82" s="4" t="s">
        <v>11</v>
      </c>
      <c r="O82" s="4" t="s">
        <v>4</v>
      </c>
      <c r="P82" s="4" t="s">
        <v>5</v>
      </c>
    </row>
    <row r="83" spans="1:16" x14ac:dyDescent="0.25">
      <c r="A83" s="13" t="s">
        <v>40</v>
      </c>
      <c r="B83" s="13">
        <v>5201</v>
      </c>
      <c r="C83" s="14">
        <v>396</v>
      </c>
      <c r="D83" s="15">
        <v>385</v>
      </c>
      <c r="E83" s="14">
        <f>C83/100*13</f>
        <v>51.48</v>
      </c>
      <c r="F83" s="14">
        <f>C83/100*7</f>
        <v>27.72</v>
      </c>
      <c r="G83" s="14">
        <f>C83/100*19</f>
        <v>75.239999999999995</v>
      </c>
      <c r="H83" s="14">
        <v>1</v>
      </c>
      <c r="I83" s="14">
        <f>C83/100*48</f>
        <v>190.07999999999998</v>
      </c>
      <c r="J83" s="14">
        <f>C83/100*13</f>
        <v>51.48</v>
      </c>
      <c r="K83" s="14">
        <v>51</v>
      </c>
      <c r="L83" s="14">
        <v>27</v>
      </c>
      <c r="M83" s="14">
        <v>75</v>
      </c>
      <c r="N83" s="14">
        <v>1</v>
      </c>
      <c r="O83" s="14">
        <v>184</v>
      </c>
      <c r="P83" s="14">
        <v>47</v>
      </c>
    </row>
    <row r="84" spans="1:16" x14ac:dyDescent="0.25">
      <c r="A84" s="13" t="s">
        <v>25</v>
      </c>
      <c r="B84" s="13">
        <v>5258</v>
      </c>
      <c r="C84" s="14">
        <v>396</v>
      </c>
      <c r="D84" s="15">
        <v>389</v>
      </c>
      <c r="E84" s="14">
        <f t="shared" ref="E84:E97" si="23">C84/100*13</f>
        <v>51.48</v>
      </c>
      <c r="F84" s="14">
        <f t="shared" ref="F84:F97" si="24">C84/100*7</f>
        <v>27.72</v>
      </c>
      <c r="G84" s="14">
        <f t="shared" ref="G84:G97" si="25">C84/100*19</f>
        <v>75.239999999999995</v>
      </c>
      <c r="H84" s="14">
        <v>0</v>
      </c>
      <c r="I84" s="14">
        <f t="shared" ref="I84:I97" si="26">C84/100*48</f>
        <v>190.07999999999998</v>
      </c>
      <c r="J84" s="14">
        <f t="shared" ref="J84:J97" si="27">C84/100*13</f>
        <v>51.48</v>
      </c>
      <c r="K84" s="14">
        <v>51</v>
      </c>
      <c r="L84" s="14">
        <v>10</v>
      </c>
      <c r="M84" s="14">
        <v>75</v>
      </c>
      <c r="N84" s="14">
        <v>0</v>
      </c>
      <c r="O84" s="14">
        <v>202</v>
      </c>
      <c r="P84" s="14">
        <v>51</v>
      </c>
    </row>
    <row r="85" spans="1:16" x14ac:dyDescent="0.25">
      <c r="A85" s="13" t="s">
        <v>26</v>
      </c>
      <c r="B85" s="13">
        <v>5262</v>
      </c>
      <c r="C85" s="14">
        <v>80</v>
      </c>
      <c r="D85" s="15">
        <v>80</v>
      </c>
      <c r="E85" s="14">
        <f t="shared" si="23"/>
        <v>10.4</v>
      </c>
      <c r="F85" s="14">
        <f t="shared" si="24"/>
        <v>5.6000000000000005</v>
      </c>
      <c r="G85" s="14">
        <f t="shared" si="25"/>
        <v>15.200000000000001</v>
      </c>
      <c r="H85" s="14">
        <v>0</v>
      </c>
      <c r="I85" s="14">
        <f t="shared" si="26"/>
        <v>38.400000000000006</v>
      </c>
      <c r="J85" s="14">
        <f t="shared" si="27"/>
        <v>10.4</v>
      </c>
      <c r="K85" s="14">
        <v>10</v>
      </c>
      <c r="L85" s="14">
        <v>1</v>
      </c>
      <c r="M85" s="14">
        <v>7</v>
      </c>
      <c r="N85" s="14">
        <v>0</v>
      </c>
      <c r="O85" s="14">
        <v>52</v>
      </c>
      <c r="P85" s="14">
        <v>10</v>
      </c>
    </row>
    <row r="86" spans="1:16" x14ac:dyDescent="0.25">
      <c r="A86" s="13" t="s">
        <v>27</v>
      </c>
      <c r="B86" s="13">
        <v>5215</v>
      </c>
      <c r="C86" s="14">
        <v>264</v>
      </c>
      <c r="D86" s="15">
        <v>261</v>
      </c>
      <c r="E86" s="14">
        <f t="shared" si="23"/>
        <v>34.32</v>
      </c>
      <c r="F86" s="14">
        <f t="shared" si="24"/>
        <v>18.48</v>
      </c>
      <c r="G86" s="14">
        <f t="shared" si="25"/>
        <v>50.160000000000004</v>
      </c>
      <c r="H86" s="14">
        <v>0</v>
      </c>
      <c r="I86" s="14">
        <f t="shared" si="26"/>
        <v>126.72</v>
      </c>
      <c r="J86" s="14">
        <f t="shared" si="27"/>
        <v>34.32</v>
      </c>
      <c r="K86" s="14">
        <v>25</v>
      </c>
      <c r="L86" s="14">
        <v>8</v>
      </c>
      <c r="M86" s="14">
        <v>50</v>
      </c>
      <c r="N86" s="14">
        <v>0</v>
      </c>
      <c r="O86" s="14">
        <v>144</v>
      </c>
      <c r="P86" s="14">
        <v>34</v>
      </c>
    </row>
    <row r="87" spans="1:16" x14ac:dyDescent="0.25">
      <c r="A87" s="6" t="s">
        <v>30</v>
      </c>
      <c r="B87" s="6">
        <v>5202</v>
      </c>
      <c r="C87" s="7">
        <v>30</v>
      </c>
      <c r="D87" s="2">
        <v>19</v>
      </c>
      <c r="E87" s="7">
        <f t="shared" si="23"/>
        <v>3.9</v>
      </c>
      <c r="F87" s="7">
        <f t="shared" si="24"/>
        <v>2.1</v>
      </c>
      <c r="G87" s="7">
        <f t="shared" si="25"/>
        <v>5.7</v>
      </c>
      <c r="H87" s="7">
        <v>0</v>
      </c>
      <c r="I87" s="7">
        <f t="shared" si="26"/>
        <v>14.399999999999999</v>
      </c>
      <c r="J87" s="7">
        <f t="shared" si="27"/>
        <v>3.9</v>
      </c>
      <c r="K87" s="7">
        <v>4</v>
      </c>
      <c r="L87" s="7">
        <v>2</v>
      </c>
      <c r="M87" s="7">
        <v>6</v>
      </c>
      <c r="N87" s="7">
        <v>0</v>
      </c>
      <c r="O87" s="7">
        <v>4</v>
      </c>
      <c r="P87" s="7">
        <v>3</v>
      </c>
    </row>
    <row r="88" spans="1:16" x14ac:dyDescent="0.25">
      <c r="A88" s="6" t="s">
        <v>31</v>
      </c>
      <c r="B88" s="6">
        <v>5202</v>
      </c>
      <c r="C88" s="7">
        <v>30</v>
      </c>
      <c r="D88" s="2">
        <v>12</v>
      </c>
      <c r="E88" s="7">
        <f t="shared" si="23"/>
        <v>3.9</v>
      </c>
      <c r="F88" s="7">
        <f t="shared" si="24"/>
        <v>2.1</v>
      </c>
      <c r="G88" s="7">
        <f t="shared" si="25"/>
        <v>5.7</v>
      </c>
      <c r="H88" s="7">
        <v>0</v>
      </c>
      <c r="I88" s="7">
        <f t="shared" si="26"/>
        <v>14.399999999999999</v>
      </c>
      <c r="J88" s="7">
        <f t="shared" si="27"/>
        <v>3.9</v>
      </c>
      <c r="K88" s="7">
        <v>4</v>
      </c>
      <c r="L88" s="7">
        <v>1</v>
      </c>
      <c r="M88" s="7">
        <v>6</v>
      </c>
      <c r="N88" s="7">
        <v>0</v>
      </c>
      <c r="O88" s="7">
        <v>1</v>
      </c>
      <c r="P88" s="7">
        <v>0</v>
      </c>
    </row>
    <row r="89" spans="1:16" x14ac:dyDescent="0.25">
      <c r="A89" s="6" t="s">
        <v>32</v>
      </c>
      <c r="B89" s="6">
        <v>5202</v>
      </c>
      <c r="C89" s="7">
        <v>30</v>
      </c>
      <c r="D89" s="2">
        <v>29</v>
      </c>
      <c r="E89" s="7">
        <f t="shared" si="23"/>
        <v>3.9</v>
      </c>
      <c r="F89" s="7">
        <f t="shared" si="24"/>
        <v>2.1</v>
      </c>
      <c r="G89" s="7">
        <f t="shared" si="25"/>
        <v>5.7</v>
      </c>
      <c r="H89" s="7">
        <v>0</v>
      </c>
      <c r="I89" s="7">
        <f t="shared" si="26"/>
        <v>14.399999999999999</v>
      </c>
      <c r="J89" s="7">
        <f t="shared" si="27"/>
        <v>3.9</v>
      </c>
      <c r="K89" s="7">
        <v>4</v>
      </c>
      <c r="L89" s="7">
        <v>0</v>
      </c>
      <c r="M89" s="7">
        <v>6</v>
      </c>
      <c r="N89" s="7">
        <v>0</v>
      </c>
      <c r="O89" s="7">
        <v>15</v>
      </c>
      <c r="P89" s="7">
        <v>4</v>
      </c>
    </row>
    <row r="90" spans="1:16" x14ac:dyDescent="0.25">
      <c r="A90" s="6" t="s">
        <v>33</v>
      </c>
      <c r="B90" s="6">
        <v>5202</v>
      </c>
      <c r="C90" s="7">
        <v>60</v>
      </c>
      <c r="D90" s="2">
        <v>40</v>
      </c>
      <c r="E90" s="7">
        <f t="shared" si="23"/>
        <v>7.8</v>
      </c>
      <c r="F90" s="7">
        <f t="shared" si="24"/>
        <v>4.2</v>
      </c>
      <c r="G90" s="7">
        <f t="shared" si="25"/>
        <v>11.4</v>
      </c>
      <c r="H90" s="7">
        <v>0</v>
      </c>
      <c r="I90" s="7">
        <f t="shared" si="26"/>
        <v>28.799999999999997</v>
      </c>
      <c r="J90" s="7">
        <f t="shared" si="27"/>
        <v>7.8</v>
      </c>
      <c r="K90" s="7">
        <v>4</v>
      </c>
      <c r="L90" s="7">
        <v>4</v>
      </c>
      <c r="M90" s="7">
        <v>9</v>
      </c>
      <c r="N90" s="7">
        <v>0</v>
      </c>
      <c r="O90" s="7">
        <v>17</v>
      </c>
      <c r="P90" s="7">
        <v>6</v>
      </c>
    </row>
    <row r="91" spans="1:16" x14ac:dyDescent="0.25">
      <c r="A91" s="6" t="s">
        <v>34</v>
      </c>
      <c r="B91" s="6">
        <v>5202</v>
      </c>
      <c r="C91" s="7">
        <v>24</v>
      </c>
      <c r="D91" s="2">
        <v>19</v>
      </c>
      <c r="E91" s="7">
        <f t="shared" si="23"/>
        <v>3.12</v>
      </c>
      <c r="F91" s="7">
        <f t="shared" si="24"/>
        <v>1.68</v>
      </c>
      <c r="G91" s="7">
        <f t="shared" si="25"/>
        <v>4.5599999999999996</v>
      </c>
      <c r="H91" s="7">
        <v>0</v>
      </c>
      <c r="I91" s="7">
        <f t="shared" si="26"/>
        <v>11.52</v>
      </c>
      <c r="J91" s="7">
        <f t="shared" si="27"/>
        <v>3.12</v>
      </c>
      <c r="K91" s="7">
        <v>3</v>
      </c>
      <c r="L91" s="7">
        <v>0</v>
      </c>
      <c r="M91" s="7">
        <v>5</v>
      </c>
      <c r="N91" s="7">
        <v>0</v>
      </c>
      <c r="O91" s="7">
        <v>8</v>
      </c>
      <c r="P91" s="7">
        <v>3</v>
      </c>
    </row>
    <row r="92" spans="1:16" x14ac:dyDescent="0.25">
      <c r="A92" s="6" t="s">
        <v>29</v>
      </c>
      <c r="B92" s="6">
        <v>5361</v>
      </c>
      <c r="C92" s="7">
        <v>120</v>
      </c>
      <c r="D92" s="2">
        <v>118</v>
      </c>
      <c r="E92" s="7">
        <f t="shared" si="23"/>
        <v>15.6</v>
      </c>
      <c r="F92" s="7">
        <f t="shared" si="24"/>
        <v>8.4</v>
      </c>
      <c r="G92" s="7">
        <f t="shared" si="25"/>
        <v>22.8</v>
      </c>
      <c r="H92" s="7">
        <v>0</v>
      </c>
      <c r="I92" s="7">
        <f t="shared" si="26"/>
        <v>57.599999999999994</v>
      </c>
      <c r="J92" s="7">
        <f t="shared" si="27"/>
        <v>15.6</v>
      </c>
      <c r="K92" s="7">
        <v>8</v>
      </c>
      <c r="L92" s="7">
        <v>0</v>
      </c>
      <c r="M92" s="7">
        <v>23</v>
      </c>
      <c r="N92" s="7">
        <v>0</v>
      </c>
      <c r="O92" s="7">
        <v>71</v>
      </c>
      <c r="P92" s="7">
        <v>16</v>
      </c>
    </row>
    <row r="93" spans="1:16" x14ac:dyDescent="0.25">
      <c r="A93" s="6" t="s">
        <v>35</v>
      </c>
      <c r="B93" s="6">
        <v>5225</v>
      </c>
      <c r="C93" s="7">
        <v>24</v>
      </c>
      <c r="D93" s="2">
        <v>24</v>
      </c>
      <c r="E93" s="7">
        <f t="shared" si="23"/>
        <v>3.12</v>
      </c>
      <c r="F93" s="7">
        <f t="shared" si="24"/>
        <v>1.68</v>
      </c>
      <c r="G93" s="7">
        <f t="shared" si="25"/>
        <v>4.5599999999999996</v>
      </c>
      <c r="H93" s="7">
        <v>0</v>
      </c>
      <c r="I93" s="7">
        <f t="shared" si="26"/>
        <v>11.52</v>
      </c>
      <c r="J93" s="7">
        <f t="shared" si="27"/>
        <v>3.12</v>
      </c>
      <c r="K93" s="7">
        <v>3</v>
      </c>
      <c r="L93" s="7">
        <v>1</v>
      </c>
      <c r="M93" s="7">
        <v>5</v>
      </c>
      <c r="N93" s="7">
        <v>0</v>
      </c>
      <c r="O93" s="7">
        <v>12</v>
      </c>
      <c r="P93" s="7">
        <v>3</v>
      </c>
    </row>
    <row r="94" spans="1:16" x14ac:dyDescent="0.25">
      <c r="A94" s="6" t="s">
        <v>36</v>
      </c>
      <c r="B94" s="6">
        <v>5225</v>
      </c>
      <c r="C94" s="7">
        <v>24</v>
      </c>
      <c r="D94" s="2">
        <v>24</v>
      </c>
      <c r="E94" s="7">
        <f t="shared" si="23"/>
        <v>3.12</v>
      </c>
      <c r="F94" s="7">
        <f t="shared" si="24"/>
        <v>1.68</v>
      </c>
      <c r="G94" s="7">
        <f t="shared" si="25"/>
        <v>4.5599999999999996</v>
      </c>
      <c r="H94" s="7">
        <v>0</v>
      </c>
      <c r="I94" s="7">
        <f t="shared" si="26"/>
        <v>11.52</v>
      </c>
      <c r="J94" s="7">
        <f t="shared" si="27"/>
        <v>3.12</v>
      </c>
      <c r="K94" s="7">
        <v>2</v>
      </c>
      <c r="L94" s="7">
        <v>0</v>
      </c>
      <c r="M94" s="7">
        <v>5</v>
      </c>
      <c r="N94" s="7">
        <v>0</v>
      </c>
      <c r="O94" s="7">
        <v>14</v>
      </c>
      <c r="P94" s="7">
        <v>3</v>
      </c>
    </row>
    <row r="95" spans="1:16" x14ac:dyDescent="0.25">
      <c r="A95" s="6" t="s">
        <v>37</v>
      </c>
      <c r="B95" s="6">
        <v>5225</v>
      </c>
      <c r="C95" s="7">
        <v>20</v>
      </c>
      <c r="D95" s="2">
        <v>20</v>
      </c>
      <c r="E95" s="7">
        <f t="shared" si="23"/>
        <v>2.6</v>
      </c>
      <c r="F95" s="7">
        <f t="shared" si="24"/>
        <v>1.4000000000000001</v>
      </c>
      <c r="G95" s="7">
        <f t="shared" si="25"/>
        <v>3.8000000000000003</v>
      </c>
      <c r="H95" s="7">
        <v>0</v>
      </c>
      <c r="I95" s="7">
        <f t="shared" si="26"/>
        <v>9.6000000000000014</v>
      </c>
      <c r="J95" s="7">
        <f t="shared" si="27"/>
        <v>2.6</v>
      </c>
      <c r="K95" s="7">
        <v>0</v>
      </c>
      <c r="L95" s="7">
        <v>1</v>
      </c>
      <c r="M95" s="7">
        <v>4</v>
      </c>
      <c r="N95" s="7">
        <v>0</v>
      </c>
      <c r="O95" s="7">
        <v>12</v>
      </c>
      <c r="P95" s="7">
        <v>3</v>
      </c>
    </row>
    <row r="96" spans="1:16" x14ac:dyDescent="0.25">
      <c r="A96" s="6" t="s">
        <v>39</v>
      </c>
      <c r="B96" s="6">
        <v>5225</v>
      </c>
      <c r="C96" s="7">
        <v>24</v>
      </c>
      <c r="D96" s="2">
        <v>19</v>
      </c>
      <c r="E96" s="7">
        <f t="shared" si="23"/>
        <v>3.12</v>
      </c>
      <c r="F96" s="7">
        <f t="shared" si="24"/>
        <v>1.68</v>
      </c>
      <c r="G96" s="7">
        <f t="shared" si="25"/>
        <v>4.5599999999999996</v>
      </c>
      <c r="H96" s="7">
        <v>0</v>
      </c>
      <c r="I96" s="7">
        <f t="shared" si="26"/>
        <v>11.52</v>
      </c>
      <c r="J96" s="7">
        <f t="shared" si="27"/>
        <v>3.12</v>
      </c>
      <c r="K96" s="7">
        <v>1</v>
      </c>
      <c r="L96" s="7">
        <v>0</v>
      </c>
      <c r="M96" s="7">
        <v>5</v>
      </c>
      <c r="N96" s="7">
        <v>0</v>
      </c>
      <c r="O96" s="7">
        <v>10</v>
      </c>
      <c r="P96" s="7">
        <v>3</v>
      </c>
    </row>
    <row r="97" spans="1:16" x14ac:dyDescent="0.25">
      <c r="A97" s="11" t="s">
        <v>20</v>
      </c>
      <c r="B97" s="11"/>
      <c r="C97" s="12">
        <f>SUM(C83:C96)</f>
        <v>1522</v>
      </c>
      <c r="D97" s="12">
        <f>SUM(D83:D96)</f>
        <v>1439</v>
      </c>
      <c r="E97" s="8">
        <f t="shared" si="23"/>
        <v>197.86</v>
      </c>
      <c r="F97" s="8">
        <f t="shared" si="24"/>
        <v>106.54</v>
      </c>
      <c r="G97" s="8">
        <f t="shared" si="25"/>
        <v>289.18</v>
      </c>
      <c r="H97" s="8">
        <v>1</v>
      </c>
      <c r="I97" s="8">
        <f t="shared" si="26"/>
        <v>730.56000000000006</v>
      </c>
      <c r="J97" s="8">
        <f t="shared" si="27"/>
        <v>197.86</v>
      </c>
      <c r="K97" s="8">
        <f t="shared" ref="K97:P97" si="28">SUM(K83:K96)</f>
        <v>170</v>
      </c>
      <c r="L97" s="8">
        <f t="shared" si="28"/>
        <v>55</v>
      </c>
      <c r="M97" s="8">
        <f t="shared" si="28"/>
        <v>281</v>
      </c>
      <c r="N97" s="8">
        <f t="shared" si="28"/>
        <v>1</v>
      </c>
      <c r="O97" s="8">
        <f t="shared" si="28"/>
        <v>746</v>
      </c>
      <c r="P97" s="8">
        <f t="shared" si="28"/>
        <v>186</v>
      </c>
    </row>
  </sheetData>
  <mergeCells count="36">
    <mergeCell ref="A2:P2"/>
    <mergeCell ref="A4:P4"/>
    <mergeCell ref="A5:A6"/>
    <mergeCell ref="B5:B6"/>
    <mergeCell ref="C5:C6"/>
    <mergeCell ref="D5:D6"/>
    <mergeCell ref="E5:J5"/>
    <mergeCell ref="K5:P5"/>
    <mergeCell ref="A24:P24"/>
    <mergeCell ref="A25:A26"/>
    <mergeCell ref="B25:B26"/>
    <mergeCell ref="C25:C26"/>
    <mergeCell ref="D25:D26"/>
    <mergeCell ref="E25:J25"/>
    <mergeCell ref="K25:P25"/>
    <mergeCell ref="A44:P44"/>
    <mergeCell ref="A45:A46"/>
    <mergeCell ref="B45:B46"/>
    <mergeCell ref="C45:C46"/>
    <mergeCell ref="D45:D46"/>
    <mergeCell ref="E45:J45"/>
    <mergeCell ref="K45:P45"/>
    <mergeCell ref="A62:P62"/>
    <mergeCell ref="A63:A64"/>
    <mergeCell ref="B63:B64"/>
    <mergeCell ref="C63:C64"/>
    <mergeCell ref="D63:D64"/>
    <mergeCell ref="E63:J63"/>
    <mergeCell ref="K63:P63"/>
    <mergeCell ref="A80:P80"/>
    <mergeCell ref="A81:A82"/>
    <mergeCell ref="B81:B82"/>
    <mergeCell ref="C81:C82"/>
    <mergeCell ref="D81:D82"/>
    <mergeCell ref="E81:J81"/>
    <mergeCell ref="K81:P81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 &amp; 2.1.2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2023-10-18T12:56:59Z</dcterms:modified>
</cp:coreProperties>
</file>